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nffilesv11\０５介護保険課\00介護保険課共通\介護人材確保\01 事業所実態調査\R6\1 調査依頼\"/>
    </mc:Choice>
  </mc:AlternateContent>
  <bookViews>
    <workbookView xWindow="600" yWindow="135" windowWidth="19395" windowHeight="7815"/>
  </bookViews>
  <sheets>
    <sheet name="調査票" sheetId="1" r:id="rId1"/>
    <sheet name="集計表（入力不要）" sheetId="2" r:id="rId2"/>
  </sheets>
  <definedNames>
    <definedName name="_xlnm.Print_Area" localSheetId="0">調査票!$A$1:$AI$216</definedName>
  </definedNames>
  <calcPr calcId="162913"/>
</workbook>
</file>

<file path=xl/calcChain.xml><?xml version="1.0" encoding="utf-8"?>
<calcChain xmlns="http://schemas.openxmlformats.org/spreadsheetml/2006/main">
  <c r="HG5" i="2" l="1"/>
  <c r="HF5" i="2"/>
  <c r="AJ156" i="1" l="1"/>
  <c r="FI5" i="2" l="1"/>
  <c r="AJ67" i="1" l="1"/>
  <c r="AJ102" i="1" l="1"/>
  <c r="GO5" i="2" l="1"/>
  <c r="AJ171" i="1"/>
  <c r="GZ5" i="2" l="1"/>
  <c r="AJ5" i="2" l="1"/>
  <c r="AI5" i="2"/>
  <c r="AH5" i="2"/>
  <c r="AF5" i="2"/>
  <c r="AE5" i="2"/>
  <c r="AD5" i="2" l="1"/>
  <c r="AD70" i="1"/>
  <c r="AD69" i="1"/>
  <c r="AE71" i="1" l="1"/>
  <c r="EQ5" i="2"/>
  <c r="GQ5" i="2"/>
  <c r="HA5" i="2" l="1"/>
  <c r="C5" i="2" l="1"/>
  <c r="AJ174" i="1" l="1"/>
  <c r="AJ190" i="1"/>
  <c r="FF5" i="2"/>
  <c r="FH5" i="2"/>
  <c r="FE5" i="2"/>
  <c r="FD5" i="2"/>
  <c r="FC5" i="2"/>
  <c r="FB5" i="2"/>
  <c r="FA5" i="2"/>
  <c r="EZ5" i="2"/>
  <c r="EY5" i="2"/>
  <c r="EX5" i="2"/>
  <c r="EW5" i="2"/>
  <c r="EV5" i="2"/>
  <c r="EU5" i="2"/>
  <c r="ET5" i="2"/>
  <c r="ES5" i="2"/>
  <c r="ER5" i="2"/>
  <c r="AJ175" i="1"/>
  <c r="AJ126" i="1" l="1"/>
  <c r="AJ118" i="1"/>
  <c r="AJ117" i="1" l="1"/>
  <c r="AJ187" i="1"/>
  <c r="AJ153" i="1"/>
  <c r="HD5" i="2" l="1"/>
  <c r="GY5" i="2"/>
  <c r="GX5" i="2"/>
  <c r="GW5" i="2"/>
  <c r="GV5" i="2"/>
  <c r="GU5" i="2"/>
  <c r="GT5" i="2"/>
  <c r="GS5" i="2"/>
  <c r="GR5" i="2"/>
  <c r="GP5" i="2"/>
  <c r="HC5" i="2"/>
  <c r="HB5" i="2"/>
  <c r="AJ186" i="1"/>
  <c r="AJ41" i="1" l="1"/>
  <c r="AJ42" i="1"/>
  <c r="AJ123" i="1" s="1"/>
  <c r="AJ91" i="1" l="1"/>
  <c r="AJ142" i="1" l="1"/>
  <c r="AJ137" i="1" l="1"/>
  <c r="AJ80" i="1"/>
  <c r="AJ90" i="1"/>
  <c r="AJ74" i="1"/>
  <c r="AJ61" i="1"/>
  <c r="AJ48" i="1"/>
  <c r="AC5" i="2" l="1"/>
  <c r="AA5" i="2"/>
  <c r="Y5" i="2"/>
  <c r="W5" i="2"/>
  <c r="AF76" i="1" l="1"/>
  <c r="AF77" i="1"/>
  <c r="AG88" i="1"/>
  <c r="AF100" i="1"/>
  <c r="AF113" i="1"/>
  <c r="AH113" i="1"/>
  <c r="AJ120" i="1" l="1"/>
  <c r="AJ103" i="1"/>
  <c r="AJ76" i="1"/>
  <c r="DT5" i="2"/>
  <c r="AJ77" i="1"/>
  <c r="AG78" i="1"/>
  <c r="HE5" i="2"/>
  <c r="GM5" i="2"/>
  <c r="GL5" i="2"/>
  <c r="GK5" i="2"/>
  <c r="GJ5" i="2"/>
  <c r="GI5" i="2"/>
  <c r="GH5" i="2"/>
  <c r="GG5" i="2"/>
  <c r="GF5" i="2"/>
  <c r="GE5" i="2"/>
  <c r="GD5" i="2"/>
  <c r="GC5" i="2"/>
  <c r="GB5" i="2"/>
  <c r="GA5" i="2"/>
  <c r="FZ5" i="2"/>
  <c r="FX5" i="2"/>
  <c r="FW5" i="2"/>
  <c r="FV5" i="2"/>
  <c r="FU5" i="2"/>
  <c r="FT5" i="2"/>
  <c r="FS5" i="2"/>
  <c r="FR5" i="2"/>
  <c r="FQ5" i="2"/>
  <c r="FP5" i="2"/>
  <c r="FO5" i="2"/>
  <c r="FN5" i="2"/>
  <c r="FM5" i="2"/>
  <c r="FL5" i="2"/>
  <c r="FK5" i="2"/>
  <c r="FJ5" i="2"/>
  <c r="FG5" i="2"/>
  <c r="GN5" i="2"/>
  <c r="FY5" i="2"/>
  <c r="EO5" i="2"/>
  <c r="EN5" i="2"/>
  <c r="EM5" i="2"/>
  <c r="EL5" i="2"/>
  <c r="EK5" i="2"/>
  <c r="EI5" i="2"/>
  <c r="EH5" i="2"/>
  <c r="EG5" i="2"/>
  <c r="EF5" i="2"/>
  <c r="EJ5" i="2"/>
  <c r="EE5" i="2"/>
  <c r="ED5" i="2"/>
  <c r="EC5" i="2"/>
  <c r="EB5" i="2"/>
  <c r="EA5" i="2"/>
  <c r="DZ5" i="2"/>
  <c r="DY5" i="2"/>
  <c r="DX5" i="2"/>
  <c r="DW5" i="2"/>
  <c r="DV5" i="2"/>
  <c r="DU5" i="2"/>
  <c r="DS5" i="2"/>
  <c r="DR5" i="2"/>
  <c r="DQ5" i="2"/>
  <c r="DP5" i="2"/>
  <c r="DO5" i="2"/>
  <c r="DN5" i="2"/>
  <c r="DM5" i="2"/>
  <c r="DL5" i="2"/>
  <c r="DK5" i="2"/>
  <c r="DJ5" i="2"/>
  <c r="DI5" i="2"/>
  <c r="DH5" i="2"/>
  <c r="DG5" i="2"/>
  <c r="DF5" i="2"/>
  <c r="DE5" i="2"/>
  <c r="DD5" i="2"/>
  <c r="DC5" i="2"/>
  <c r="DB5" i="2"/>
  <c r="DA5" i="2"/>
  <c r="CZ5" i="2"/>
  <c r="CY5" i="2"/>
  <c r="CX5" i="2"/>
  <c r="BV5" i="2"/>
  <c r="CT5" i="2"/>
  <c r="CV5" i="2"/>
  <c r="CU5" i="2"/>
  <c r="CS5" i="2"/>
  <c r="CR5" i="2"/>
  <c r="CQ5" i="2"/>
  <c r="CP5" i="2"/>
  <c r="CO5" i="2"/>
  <c r="CN5" i="2"/>
  <c r="CM5" i="2"/>
  <c r="CL5" i="2"/>
  <c r="CK5" i="2"/>
  <c r="CJ5" i="2"/>
  <c r="CI5" i="2"/>
  <c r="CH5" i="2"/>
  <c r="CG5" i="2"/>
  <c r="CF5" i="2"/>
  <c r="CE5" i="2"/>
  <c r="CD5" i="2"/>
  <c r="CC5" i="2"/>
  <c r="CB5" i="2"/>
  <c r="CA5" i="2"/>
  <c r="BX5" i="2"/>
  <c r="BW5" i="2"/>
  <c r="BU5" i="2"/>
  <c r="BT5" i="2"/>
  <c r="BS5" i="2"/>
  <c r="BR5" i="2"/>
  <c r="BQ5" i="2"/>
  <c r="BP5" i="2"/>
  <c r="BO5" i="2"/>
  <c r="BN5" i="2"/>
  <c r="BM5" i="2"/>
  <c r="BL5" i="2"/>
  <c r="BK5" i="2"/>
  <c r="BJ5" i="2"/>
  <c r="BI5" i="2"/>
  <c r="BH5" i="2"/>
  <c r="BG5" i="2"/>
  <c r="BF5" i="2"/>
  <c r="BE5" i="2"/>
  <c r="BD5" i="2"/>
  <c r="BA5" i="2"/>
  <c r="AZ5" i="2"/>
  <c r="AY5" i="2"/>
  <c r="AX5" i="2"/>
  <c r="AW5" i="2"/>
  <c r="AV5" i="2"/>
  <c r="AU5" i="2"/>
  <c r="AS5" i="2"/>
  <c r="AR5" i="2"/>
  <c r="AQ5" i="2"/>
  <c r="AP5" i="2"/>
  <c r="AO5" i="2"/>
  <c r="AN5" i="2"/>
  <c r="AM5" i="2"/>
  <c r="U5" i="2"/>
  <c r="T5" i="2"/>
  <c r="S5" i="2"/>
  <c r="R5" i="2"/>
  <c r="Q5" i="2"/>
  <c r="P5" i="2"/>
  <c r="O5" i="2"/>
  <c r="N5" i="2"/>
  <c r="M5" i="2"/>
  <c r="L5" i="2"/>
  <c r="AB5" i="2"/>
  <c r="Z5" i="2"/>
  <c r="X5" i="2"/>
  <c r="V5" i="2"/>
  <c r="E5" i="2"/>
  <c r="D5" i="2"/>
  <c r="K5" i="2"/>
  <c r="J5" i="2"/>
  <c r="I5" i="2"/>
  <c r="H5" i="2"/>
  <c r="G5" i="2"/>
  <c r="F5" i="2"/>
  <c r="B5" i="2"/>
  <c r="A5" i="2"/>
  <c r="AJ170" i="1" l="1"/>
  <c r="AJ152" i="1"/>
  <c r="AJ125" i="1"/>
  <c r="AJ143" i="1" l="1"/>
  <c r="AJ140" i="1"/>
  <c r="AJ62" i="1"/>
  <c r="AJ50" i="1"/>
  <c r="CW5" i="2"/>
  <c r="EP5" i="2"/>
  <c r="BY5" i="2" l="1"/>
  <c r="BB5" i="2"/>
  <c r="AT5" i="2"/>
  <c r="AG5" i="2"/>
  <c r="AK5" i="2"/>
  <c r="BC5" i="2" l="1"/>
  <c r="AL5" i="2"/>
  <c r="BZ5" i="2" l="1"/>
  <c r="AJ88" i="1"/>
  <c r="AJ78" i="1"/>
  <c r="AJ71" i="1"/>
  <c r="A216" i="1" l="1"/>
  <c r="A218" i="1" s="1"/>
</calcChain>
</file>

<file path=xl/sharedStrings.xml><?xml version="1.0" encoding="utf-8"?>
<sst xmlns="http://schemas.openxmlformats.org/spreadsheetml/2006/main" count="579" uniqueCount="353">
  <si>
    <t>　この調査は，本市の介護保険サービス事業所等の介護人材の雇用状況等を調査することにより，今後，水戸市が介護人材の就労支援及び処遇改善のほか，資質の向上に資する施策を推進するための，基礎資料とすることを目的としています。</t>
    <rPh sb="3" eb="5">
      <t>チョウサ</t>
    </rPh>
    <rPh sb="7" eb="8">
      <t>ホン</t>
    </rPh>
    <rPh sb="8" eb="9">
      <t>シ</t>
    </rPh>
    <rPh sb="10" eb="12">
      <t>カイゴ</t>
    </rPh>
    <rPh sb="12" eb="14">
      <t>ホケン</t>
    </rPh>
    <rPh sb="23" eb="25">
      <t>カイゴ</t>
    </rPh>
    <rPh sb="25" eb="27">
      <t>ジンザイ</t>
    </rPh>
    <rPh sb="28" eb="30">
      <t>コヨウ</t>
    </rPh>
    <rPh sb="30" eb="32">
      <t>ジョウキョウ</t>
    </rPh>
    <rPh sb="32" eb="33">
      <t>トウ</t>
    </rPh>
    <rPh sb="44" eb="46">
      <t>コンゴ</t>
    </rPh>
    <phoneticPr fontId="1"/>
  </si>
  <si>
    <t>　ご回答いただいた内容は，水戸市において介護人材の確保に係る施策の検討のための統計データとしてのみ使用し，個々の事業所の情報を公表することはありません。</t>
    <phoneticPr fontId="1"/>
  </si>
  <si>
    <t>　介護保険施設（介護老人福祉施設，介護老人保健施設）を提供している場合は，短期入所（ショートステイ）事業所分も含めてご回答ください。</t>
    <phoneticPr fontId="1"/>
  </si>
  <si>
    <t>居宅介護支援</t>
    <rPh sb="0" eb="2">
      <t>キョタク</t>
    </rPh>
    <rPh sb="2" eb="4">
      <t>カイゴ</t>
    </rPh>
    <rPh sb="4" eb="6">
      <t>シエン</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</si>
  <si>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</si>
  <si>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</si>
  <si>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</si>
  <si>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</si>
  <si>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通所介護</t>
    <rPh sb="0" eb="2">
      <t>ツウショ</t>
    </rPh>
    <rPh sb="2" eb="4">
      <t>カイゴ</t>
    </rPh>
    <phoneticPr fontId="1"/>
  </si>
  <si>
    <t>通所リハビリテーション</t>
    <rPh sb="0" eb="2">
      <t>ツウショ</t>
    </rPh>
    <phoneticPr fontId="1"/>
  </si>
  <si>
    <t>特定施設入居者生活介護</t>
    <rPh sb="0" eb="2">
      <t>トクテイ</t>
    </rPh>
    <rPh sb="2" eb="4">
      <t>シセツ</t>
    </rPh>
    <rPh sb="4" eb="7">
      <t>ニュウキョシャ</t>
    </rPh>
    <rPh sb="7" eb="9">
      <t>セイカツ</t>
    </rPh>
    <rPh sb="9" eb="11">
      <t>カイゴ</t>
    </rPh>
    <phoneticPr fontId="1"/>
  </si>
  <si>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</si>
  <si>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</si>
  <si>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地域密着型通所介護</t>
    <rPh sb="0" eb="2">
      <t>チイキ</t>
    </rPh>
    <rPh sb="2" eb="5">
      <t>ミッチャクガタ</t>
    </rPh>
    <rPh sb="5" eb="9">
      <t>ツウショカイゴ</t>
    </rPh>
    <phoneticPr fontId="1"/>
  </si>
  <si>
    <t>認知症対応型通所介護</t>
    <rPh sb="0" eb="3">
      <t>ニンチショウ</t>
    </rPh>
    <rPh sb="3" eb="6">
      <t>タイオウガタ</t>
    </rPh>
    <rPh sb="6" eb="8">
      <t>ツウショ</t>
    </rPh>
    <rPh sb="8" eb="10">
      <t>カイゴ</t>
    </rPh>
    <phoneticPr fontId="1"/>
  </si>
  <si>
    <t>小規模多機能型居宅介護</t>
    <rPh sb="0" eb="3">
      <t>ショウキボ</t>
    </rPh>
    <rPh sb="3" eb="7">
      <t>タキノウガタ</t>
    </rPh>
    <rPh sb="7" eb="9">
      <t>キョタク</t>
    </rPh>
    <rPh sb="9" eb="11">
      <t>カイゴ</t>
    </rPh>
    <phoneticPr fontId="1"/>
  </si>
  <si>
    <t>認知症対応型共同生活介護</t>
    <rPh sb="0" eb="3">
      <t>ニンチショウ</t>
    </rPh>
    <rPh sb="3" eb="6">
      <t>タイオウガタ</t>
    </rPh>
    <rPh sb="6" eb="8">
      <t>キョウドウ</t>
    </rPh>
    <rPh sb="8" eb="10">
      <t>セイカツ</t>
    </rPh>
    <rPh sb="10" eb="12">
      <t>カイゴ</t>
    </rPh>
    <phoneticPr fontId="1"/>
  </si>
  <si>
    <t>看護小規模多機能型居宅介護</t>
    <rPh sb="0" eb="2">
      <t>カンゴ</t>
    </rPh>
    <rPh sb="2" eb="5">
      <t>ショウキボ</t>
    </rPh>
    <rPh sb="5" eb="8">
      <t>タキノウ</t>
    </rPh>
    <rPh sb="8" eb="9">
      <t>ガタ</t>
    </rPh>
    <rPh sb="9" eb="11">
      <t>キョタク</t>
    </rPh>
    <rPh sb="11" eb="13">
      <t>カイゴ</t>
    </rPh>
    <phoneticPr fontId="1"/>
  </si>
  <si>
    <t>中央（一中，二中）</t>
    <rPh sb="0" eb="2">
      <t>チュウオウ</t>
    </rPh>
    <rPh sb="3" eb="4">
      <t>イチ</t>
    </rPh>
    <rPh sb="4" eb="5">
      <t>チュウ</t>
    </rPh>
    <rPh sb="6" eb="7">
      <t>２</t>
    </rPh>
    <rPh sb="7" eb="8">
      <t>チュウ</t>
    </rPh>
    <phoneticPr fontId="1"/>
  </si>
  <si>
    <t>南部第一（四中）</t>
    <rPh sb="0" eb="2">
      <t>ナンブ</t>
    </rPh>
    <rPh sb="2" eb="4">
      <t>ダイイチ</t>
    </rPh>
    <rPh sb="5" eb="6">
      <t>ヨン</t>
    </rPh>
    <rPh sb="6" eb="7">
      <t>チュウ</t>
    </rPh>
    <phoneticPr fontId="1"/>
  </si>
  <si>
    <t>北部（飯富中，五中，石川中，国田中）</t>
    <rPh sb="0" eb="2">
      <t>ホクブ</t>
    </rPh>
    <rPh sb="3" eb="5">
      <t>イイトミ</t>
    </rPh>
    <rPh sb="5" eb="6">
      <t>チュウ</t>
    </rPh>
    <rPh sb="7" eb="8">
      <t>５</t>
    </rPh>
    <rPh sb="8" eb="9">
      <t>チュウ</t>
    </rPh>
    <rPh sb="10" eb="12">
      <t>イシカワ</t>
    </rPh>
    <rPh sb="12" eb="13">
      <t>チュウ</t>
    </rPh>
    <rPh sb="14" eb="16">
      <t>クニタ</t>
    </rPh>
    <rPh sb="16" eb="17">
      <t>チュウ</t>
    </rPh>
    <phoneticPr fontId="1"/>
  </si>
  <si>
    <t>常澄（常澄中）</t>
    <rPh sb="0" eb="2">
      <t>ツネズミ</t>
    </rPh>
    <rPh sb="3" eb="5">
      <t>ツネズミ</t>
    </rPh>
    <rPh sb="5" eb="6">
      <t>チュウ</t>
    </rPh>
    <phoneticPr fontId="1"/>
  </si>
  <si>
    <t>東部（三中，千波中）</t>
    <rPh sb="0" eb="2">
      <t>トウブ</t>
    </rPh>
    <rPh sb="3" eb="4">
      <t>３</t>
    </rPh>
    <rPh sb="4" eb="5">
      <t>チュウ</t>
    </rPh>
    <rPh sb="6" eb="7">
      <t>セン</t>
    </rPh>
    <rPh sb="7" eb="8">
      <t>ナミ</t>
    </rPh>
    <rPh sb="8" eb="9">
      <t>チュウ</t>
    </rPh>
    <phoneticPr fontId="1"/>
  </si>
  <si>
    <t>南部第二（緑岡中，見川中，笠原中）</t>
    <rPh sb="0" eb="2">
      <t>ナンブ</t>
    </rPh>
    <rPh sb="2" eb="4">
      <t>ダイニ</t>
    </rPh>
    <rPh sb="5" eb="6">
      <t>ミドリ</t>
    </rPh>
    <rPh sb="6" eb="7">
      <t>オカ</t>
    </rPh>
    <rPh sb="7" eb="8">
      <t>チュウ</t>
    </rPh>
    <rPh sb="9" eb="10">
      <t>ミ</t>
    </rPh>
    <rPh sb="10" eb="11">
      <t>ガワ</t>
    </rPh>
    <rPh sb="11" eb="12">
      <t>チュウ</t>
    </rPh>
    <rPh sb="13" eb="15">
      <t>カサハラ</t>
    </rPh>
    <rPh sb="15" eb="16">
      <t>チュウ</t>
    </rPh>
    <phoneticPr fontId="1"/>
  </si>
  <si>
    <t>西部（赤塚中）</t>
    <rPh sb="0" eb="2">
      <t>セイブ</t>
    </rPh>
    <rPh sb="3" eb="5">
      <t>アカツカ</t>
    </rPh>
    <rPh sb="5" eb="6">
      <t>チュウ</t>
    </rPh>
    <phoneticPr fontId="1"/>
  </si>
  <si>
    <t>内原（内原中）</t>
    <rPh sb="0" eb="2">
      <t>ウチハラ</t>
    </rPh>
    <rPh sb="3" eb="5">
      <t>ウチハラ</t>
    </rPh>
    <rPh sb="5" eb="6">
      <t>チュウ</t>
    </rPh>
    <phoneticPr fontId="1"/>
  </si>
  <si>
    <t>正規職員</t>
    <rPh sb="0" eb="2">
      <t>セイキ</t>
    </rPh>
    <rPh sb="2" eb="4">
      <t>ショクイン</t>
    </rPh>
    <phoneticPr fontId="1"/>
  </si>
  <si>
    <t>非正規職員</t>
    <rPh sb="0" eb="1">
      <t>ヒ</t>
    </rPh>
    <rPh sb="1" eb="3">
      <t>セイキ</t>
    </rPh>
    <rPh sb="3" eb="5">
      <t>ショクイン</t>
    </rPh>
    <phoneticPr fontId="1"/>
  </si>
  <si>
    <t>派遣職員</t>
    <rPh sb="0" eb="2">
      <t>ハケン</t>
    </rPh>
    <rPh sb="2" eb="4">
      <t>ショクイン</t>
    </rPh>
    <phoneticPr fontId="1"/>
  </si>
  <si>
    <t>その他</t>
    <rPh sb="2" eb="3">
      <t>タ</t>
    </rPh>
    <phoneticPr fontId="1"/>
  </si>
  <si>
    <t>計</t>
    <rPh sb="0" eb="1">
      <t>ケイ</t>
    </rPh>
    <phoneticPr fontId="1"/>
  </si>
  <si>
    <t>男性</t>
    <rPh sb="0" eb="2">
      <t>ダンセイ</t>
    </rPh>
    <phoneticPr fontId="1"/>
  </si>
  <si>
    <t>女性</t>
    <rPh sb="0" eb="2">
      <t>ジョセイ</t>
    </rPh>
    <phoneticPr fontId="1"/>
  </si>
  <si>
    <t>合計
(a=b=c)</t>
    <rPh sb="0" eb="2">
      <t>ゴウケイ</t>
    </rPh>
    <phoneticPr fontId="1"/>
  </si>
  <si>
    <t>合　計
(a=b=c)</t>
    <rPh sb="0" eb="1">
      <t>ゴウ</t>
    </rPh>
    <rPh sb="2" eb="3">
      <t>ケイ</t>
    </rPh>
    <phoneticPr fontId="1"/>
  </si>
  <si>
    <t>　</t>
    <phoneticPr fontId="1"/>
  </si>
  <si>
    <t>a</t>
    <phoneticPr fontId="1"/>
  </si>
  <si>
    <t>人</t>
    <rPh sb="0" eb="1">
      <t>ニン</t>
    </rPh>
    <phoneticPr fontId="1"/>
  </si>
  <si>
    <t>40歳以上
50歳未満</t>
    <rPh sb="2" eb="5">
      <t>サイイジョウ</t>
    </rPh>
    <rPh sb="8" eb="11">
      <t>サイミマン</t>
    </rPh>
    <phoneticPr fontId="1"/>
  </si>
  <si>
    <t>20歳
未満</t>
    <rPh sb="2" eb="3">
      <t>サイ</t>
    </rPh>
    <rPh sb="4" eb="6">
      <t>ミマン</t>
    </rPh>
    <phoneticPr fontId="1"/>
  </si>
  <si>
    <t>20歳以上
30歳未満</t>
    <rPh sb="2" eb="5">
      <t>サイイジョウ</t>
    </rPh>
    <rPh sb="8" eb="9">
      <t>サイ</t>
    </rPh>
    <rPh sb="9" eb="11">
      <t>ミマン</t>
    </rPh>
    <phoneticPr fontId="1"/>
  </si>
  <si>
    <t>30歳以上
40歳未満</t>
    <rPh sb="2" eb="3">
      <t>サイ</t>
    </rPh>
    <rPh sb="3" eb="5">
      <t>イジョウ</t>
    </rPh>
    <rPh sb="8" eb="11">
      <t>サイミマン</t>
    </rPh>
    <phoneticPr fontId="1"/>
  </si>
  <si>
    <t>50歳以上
60歳未満</t>
    <rPh sb="2" eb="5">
      <t>サイイジョウ</t>
    </rPh>
    <rPh sb="8" eb="11">
      <t>サイミマン</t>
    </rPh>
    <phoneticPr fontId="1"/>
  </si>
  <si>
    <t>60歳以上
70歳未満</t>
    <rPh sb="2" eb="5">
      <t>サイイジョウ</t>
    </rPh>
    <rPh sb="8" eb="11">
      <t>サイミマン</t>
    </rPh>
    <phoneticPr fontId="1"/>
  </si>
  <si>
    <t>b</t>
    <phoneticPr fontId="1"/>
  </si>
  <si>
    <t xml:space="preserve"> ①介護福祉士</t>
    <rPh sb="2" eb="4">
      <t>カイゴ</t>
    </rPh>
    <rPh sb="4" eb="7">
      <t>フクシシ</t>
    </rPh>
    <phoneticPr fontId="1"/>
  </si>
  <si>
    <t xml:space="preserve"> ④保健師</t>
    <rPh sb="2" eb="5">
      <t>ホケンシ</t>
    </rPh>
    <phoneticPr fontId="1"/>
  </si>
  <si>
    <t xml:space="preserve"> ⑤看護師</t>
    <rPh sb="2" eb="5">
      <t>カンゴシ</t>
    </rPh>
    <phoneticPr fontId="1"/>
  </si>
  <si>
    <t xml:space="preserve"> ⑥准看護師</t>
    <rPh sb="2" eb="6">
      <t>ジュンカンゴシ</t>
    </rPh>
    <phoneticPr fontId="1"/>
  </si>
  <si>
    <t xml:space="preserve"> ⑦医師</t>
    <rPh sb="2" eb="4">
      <t>イシ</t>
    </rPh>
    <phoneticPr fontId="1"/>
  </si>
  <si>
    <t>⑧歯科医師</t>
    <rPh sb="1" eb="3">
      <t>シカ</t>
    </rPh>
    <rPh sb="3" eb="5">
      <t>イシ</t>
    </rPh>
    <phoneticPr fontId="1"/>
  </si>
  <si>
    <t>⑪管理栄養士</t>
    <rPh sb="1" eb="3">
      <t>カンリ</t>
    </rPh>
    <rPh sb="3" eb="6">
      <t>エイヨウシ</t>
    </rPh>
    <phoneticPr fontId="1"/>
  </si>
  <si>
    <t>⑫栄養士</t>
    <rPh sb="1" eb="4">
      <t>エイヨウシ</t>
    </rPh>
    <phoneticPr fontId="1"/>
  </si>
  <si>
    <t>⑬理学療法士</t>
    <rPh sb="1" eb="3">
      <t>リガク</t>
    </rPh>
    <rPh sb="3" eb="6">
      <t>リョウホウシ</t>
    </rPh>
    <phoneticPr fontId="1"/>
  </si>
  <si>
    <t>⑭作業療法士</t>
    <rPh sb="1" eb="3">
      <t>サギョウ</t>
    </rPh>
    <rPh sb="3" eb="6">
      <t>リョウホウシ</t>
    </rPh>
    <phoneticPr fontId="1"/>
  </si>
  <si>
    <t>⑮言語聴覚士</t>
    <rPh sb="1" eb="3">
      <t>ゲンゴ</t>
    </rPh>
    <rPh sb="3" eb="5">
      <t>チョウカク</t>
    </rPh>
    <rPh sb="5" eb="6">
      <t>シ</t>
    </rPh>
    <phoneticPr fontId="1"/>
  </si>
  <si>
    <t>⑰社会福祉士</t>
    <rPh sb="1" eb="3">
      <t>シャカイ</t>
    </rPh>
    <rPh sb="3" eb="5">
      <t>フクシ</t>
    </rPh>
    <rPh sb="5" eb="6">
      <t>シ</t>
    </rPh>
    <phoneticPr fontId="1"/>
  </si>
  <si>
    <t>⑳事務職員</t>
    <rPh sb="1" eb="3">
      <t>ジム</t>
    </rPh>
    <rPh sb="3" eb="5">
      <t>ショクイン</t>
    </rPh>
    <phoneticPr fontId="1"/>
  </si>
  <si>
    <t>）</t>
    <phoneticPr fontId="1"/>
  </si>
  <si>
    <t>⑲介護に従事するが
 　資格を有しない方</t>
    <rPh sb="1" eb="3">
      <t>カイゴ</t>
    </rPh>
    <rPh sb="4" eb="6">
      <t>ジュウジ</t>
    </rPh>
    <rPh sb="12" eb="14">
      <t>シカク</t>
    </rPh>
    <rPh sb="15" eb="16">
      <t>ユウ</t>
    </rPh>
    <rPh sb="19" eb="20">
      <t>カタ</t>
    </rPh>
    <phoneticPr fontId="1"/>
  </si>
  <si>
    <t>⑱その他（具体的に）</t>
    <rPh sb="3" eb="4">
      <t>タ</t>
    </rPh>
    <rPh sb="5" eb="8">
      <t>グタイテキ</t>
    </rPh>
    <phoneticPr fontId="1"/>
  </si>
  <si>
    <r>
      <t xml:space="preserve"> ③介護支援専門員
</t>
    </r>
    <r>
      <rPr>
        <sz val="8"/>
        <color theme="1"/>
        <rFont val="ＭＳ Ｐゴシック"/>
        <family val="3"/>
        <charset val="128"/>
        <scheme val="minor"/>
      </rPr>
      <t>　　　(ケアマネジャー）</t>
    </r>
    <rPh sb="2" eb="4">
      <t>カイゴ</t>
    </rPh>
    <rPh sb="4" eb="6">
      <t>シエン</t>
    </rPh>
    <rPh sb="6" eb="9">
      <t>センモンイン</t>
    </rPh>
    <phoneticPr fontId="1"/>
  </si>
  <si>
    <t>離職</t>
    <rPh sb="0" eb="2">
      <t>リショク</t>
    </rPh>
    <phoneticPr fontId="1"/>
  </si>
  <si>
    <t>雇用</t>
    <rPh sb="0" eb="2">
      <t>コヨウ</t>
    </rPh>
    <phoneticPr fontId="1"/>
  </si>
  <si>
    <t>問８</t>
    <rPh sb="0" eb="1">
      <t>トイ</t>
    </rPh>
    <phoneticPr fontId="1"/>
  </si>
  <si>
    <t>利用者との人間関係</t>
    <rPh sb="0" eb="3">
      <t>リヨウシャ</t>
    </rPh>
    <rPh sb="5" eb="7">
      <t>ニンゲン</t>
    </rPh>
    <rPh sb="7" eb="9">
      <t>カンケイ</t>
    </rPh>
    <phoneticPr fontId="1"/>
  </si>
  <si>
    <t>職場内における人間関係</t>
    <rPh sb="0" eb="2">
      <t>ショクバ</t>
    </rPh>
    <rPh sb="2" eb="3">
      <t>ナイ</t>
    </rPh>
    <rPh sb="7" eb="9">
      <t>ニンゲン</t>
    </rPh>
    <rPh sb="9" eb="11">
      <t>カンケイ</t>
    </rPh>
    <phoneticPr fontId="1"/>
  </si>
  <si>
    <t>スキルアップのための転職</t>
    <rPh sb="10" eb="12">
      <t>テンショク</t>
    </rPh>
    <phoneticPr fontId="1"/>
  </si>
  <si>
    <t>不明</t>
    <rPh sb="0" eb="2">
      <t>フメイ</t>
    </rPh>
    <phoneticPr fontId="1"/>
  </si>
  <si>
    <t>問9</t>
    <rPh sb="0" eb="1">
      <t>トイ</t>
    </rPh>
    <phoneticPr fontId="1"/>
  </si>
  <si>
    <t>不足していると感じる</t>
    <rPh sb="0" eb="2">
      <t>フソク</t>
    </rPh>
    <rPh sb="7" eb="8">
      <t>カン</t>
    </rPh>
    <phoneticPr fontId="1"/>
  </si>
  <si>
    <t>どちらかというと不足していると感じる</t>
    <rPh sb="8" eb="10">
      <t>フソク</t>
    </rPh>
    <rPh sb="15" eb="16">
      <t>カン</t>
    </rPh>
    <phoneticPr fontId="1"/>
  </si>
  <si>
    <t>どちらかというと不足していないと感じる</t>
    <rPh sb="8" eb="10">
      <t>フソク</t>
    </rPh>
    <rPh sb="16" eb="17">
      <t>カン</t>
    </rPh>
    <phoneticPr fontId="1"/>
  </si>
  <si>
    <t>不足していないと感じる</t>
    <rPh sb="0" eb="2">
      <t>フソク</t>
    </rPh>
    <rPh sb="8" eb="9">
      <t>カン</t>
    </rPh>
    <phoneticPr fontId="1"/>
  </si>
  <si>
    <t>分からない</t>
    <rPh sb="0" eb="1">
      <t>ワ</t>
    </rPh>
    <phoneticPr fontId="1"/>
  </si>
  <si>
    <t>問10</t>
    <rPh sb="0" eb="1">
      <t>トイ</t>
    </rPh>
    <phoneticPr fontId="1"/>
  </si>
  <si>
    <t>職員の高齢化</t>
    <rPh sb="0" eb="2">
      <t>ショクイン</t>
    </rPh>
    <rPh sb="3" eb="6">
      <t>コウレイカ</t>
    </rPh>
    <phoneticPr fontId="1"/>
  </si>
  <si>
    <t>介護サービスの質の低下</t>
    <rPh sb="0" eb="2">
      <t>カイゴ</t>
    </rPh>
    <rPh sb="7" eb="8">
      <t>シツ</t>
    </rPh>
    <rPh sb="9" eb="11">
      <t>テイカ</t>
    </rPh>
    <phoneticPr fontId="1"/>
  </si>
  <si>
    <t>その他（具体的に：</t>
    <rPh sb="2" eb="3">
      <t>タ</t>
    </rPh>
    <rPh sb="4" eb="7">
      <t>グタイテキ</t>
    </rPh>
    <phoneticPr fontId="1"/>
  </si>
  <si>
    <t>その他（具体的に：</t>
    <rPh sb="2" eb="3">
      <t>タ</t>
    </rPh>
    <rPh sb="4" eb="6">
      <t>グタイ</t>
    </rPh>
    <rPh sb="6" eb="7">
      <t>テキ</t>
    </rPh>
    <phoneticPr fontId="1"/>
  </si>
  <si>
    <t>公共機関（ハローワーク，県社協等）による介護人材の確保のための各種補助事業の活用</t>
    <rPh sb="0" eb="2">
      <t>コウキョウ</t>
    </rPh>
    <rPh sb="2" eb="4">
      <t>キカン</t>
    </rPh>
    <rPh sb="12" eb="13">
      <t>ケン</t>
    </rPh>
    <rPh sb="13" eb="15">
      <t>シャキョウ</t>
    </rPh>
    <rPh sb="15" eb="16">
      <t>トウ</t>
    </rPh>
    <rPh sb="20" eb="22">
      <t>カイゴ</t>
    </rPh>
    <rPh sb="22" eb="24">
      <t>ジンザイ</t>
    </rPh>
    <rPh sb="25" eb="27">
      <t>カクホ</t>
    </rPh>
    <rPh sb="31" eb="33">
      <t>カクシュ</t>
    </rPh>
    <rPh sb="33" eb="35">
      <t>ホジョ</t>
    </rPh>
    <rPh sb="35" eb="37">
      <t>ジギョウ</t>
    </rPh>
    <rPh sb="38" eb="40">
      <t>カツヨウ</t>
    </rPh>
    <phoneticPr fontId="1"/>
  </si>
  <si>
    <t>就職説明会等のセミナーへの参加</t>
    <rPh sb="0" eb="2">
      <t>シュウショク</t>
    </rPh>
    <rPh sb="2" eb="5">
      <t>セツメイカイ</t>
    </rPh>
    <rPh sb="5" eb="6">
      <t>トウ</t>
    </rPh>
    <rPh sb="13" eb="15">
      <t>サンカ</t>
    </rPh>
    <phoneticPr fontId="1"/>
  </si>
  <si>
    <t>介護専門職に係る養成機関・学校との連携</t>
    <rPh sb="0" eb="2">
      <t>カイゴ</t>
    </rPh>
    <rPh sb="2" eb="4">
      <t>センモン</t>
    </rPh>
    <rPh sb="4" eb="5">
      <t>ショク</t>
    </rPh>
    <rPh sb="6" eb="7">
      <t>カカ</t>
    </rPh>
    <rPh sb="8" eb="10">
      <t>ヨウセイ</t>
    </rPh>
    <rPh sb="10" eb="12">
      <t>キカン</t>
    </rPh>
    <rPh sb="13" eb="15">
      <t>ガッコウ</t>
    </rPh>
    <rPh sb="17" eb="19">
      <t>レンケイ</t>
    </rPh>
    <phoneticPr fontId="1"/>
  </si>
  <si>
    <t>職員用の保育施設の確保</t>
    <rPh sb="0" eb="3">
      <t>ショクインヨウ</t>
    </rPh>
    <rPh sb="4" eb="6">
      <t>ホイク</t>
    </rPh>
    <rPh sb="6" eb="8">
      <t>シセツ</t>
    </rPh>
    <rPh sb="9" eb="11">
      <t>カクホ</t>
    </rPh>
    <phoneticPr fontId="1"/>
  </si>
  <si>
    <t xml:space="preserve">問2
</t>
    <rPh sb="0" eb="1">
      <t>トイ</t>
    </rPh>
    <phoneticPr fontId="1"/>
  </si>
  <si>
    <t xml:space="preserve">問3
</t>
    <rPh sb="0" eb="1">
      <t>トイ</t>
    </rPh>
    <phoneticPr fontId="1"/>
  </si>
  <si>
    <t xml:space="preserve">問4
</t>
    <rPh sb="0" eb="1">
      <t>トイ</t>
    </rPh>
    <phoneticPr fontId="1"/>
  </si>
  <si>
    <t xml:space="preserve">問１
</t>
    <rPh sb="0" eb="1">
      <t>トイ</t>
    </rPh>
    <phoneticPr fontId="1"/>
  </si>
  <si>
    <t xml:space="preserve">問5
</t>
    <rPh sb="0" eb="1">
      <t>トイ</t>
    </rPh>
    <phoneticPr fontId="1"/>
  </si>
  <si>
    <t xml:space="preserve">問6
</t>
    <rPh sb="0" eb="1">
      <t>トイ</t>
    </rPh>
    <phoneticPr fontId="1"/>
  </si>
  <si>
    <t>ｃ</t>
    <phoneticPr fontId="1"/>
  </si>
  <si>
    <t>その他（具体的に：　　　　　　　　　　　　　　　　　　　</t>
    <rPh sb="2" eb="3">
      <t>タ</t>
    </rPh>
    <rPh sb="4" eb="7">
      <t>グタイテキ</t>
    </rPh>
    <phoneticPr fontId="1"/>
  </si>
  <si>
    <t>⑯精神保健福祉士</t>
    <phoneticPr fontId="1"/>
  </si>
  <si>
    <t>　この調査に関するお問い合わせは，水戸市介護保険課にお願いします。</t>
    <rPh sb="3" eb="5">
      <t>チョウサ</t>
    </rPh>
    <rPh sb="6" eb="7">
      <t>カン</t>
    </rPh>
    <rPh sb="10" eb="11">
      <t>ト</t>
    </rPh>
    <rPh sb="12" eb="13">
      <t>ア</t>
    </rPh>
    <rPh sb="17" eb="20">
      <t>ミトシ</t>
    </rPh>
    <rPh sb="20" eb="22">
      <t>カイゴ</t>
    </rPh>
    <rPh sb="22" eb="24">
      <t>ホケン</t>
    </rPh>
    <rPh sb="24" eb="25">
      <t>カ</t>
    </rPh>
    <rPh sb="27" eb="28">
      <t>ネガ</t>
    </rPh>
    <phoneticPr fontId="1"/>
  </si>
  <si>
    <t>サービス
種類</t>
    <rPh sb="5" eb="7">
      <t>シュルイ</t>
    </rPh>
    <phoneticPr fontId="1"/>
  </si>
  <si>
    <t>連絡先
（TEL）</t>
    <rPh sb="0" eb="3">
      <t>レンラクサキ</t>
    </rPh>
    <phoneticPr fontId="1"/>
  </si>
  <si>
    <t>70歳
以上</t>
    <rPh sb="2" eb="3">
      <t>サイ</t>
    </rPh>
    <rPh sb="4" eb="6">
      <t>イジョウ</t>
    </rPh>
    <phoneticPr fontId="1"/>
  </si>
  <si>
    <t>⑨歯科衛生士</t>
    <rPh sb="1" eb="3">
      <t>シカ</t>
    </rPh>
    <rPh sb="3" eb="6">
      <t>エイセイシ</t>
    </rPh>
    <phoneticPr fontId="1"/>
  </si>
  <si>
    <t>⑩薬剤師</t>
    <rPh sb="1" eb="4">
      <t>ヤクザイシ</t>
    </rPh>
    <phoneticPr fontId="1"/>
  </si>
  <si>
    <t>結婚のため</t>
    <rPh sb="0" eb="2">
      <t>ケッコン</t>
    </rPh>
    <phoneticPr fontId="1"/>
  </si>
  <si>
    <t>出産・育児のため</t>
    <rPh sb="0" eb="2">
      <t>シュッサン</t>
    </rPh>
    <rPh sb="3" eb="5">
      <t>イクジ</t>
    </rPh>
    <phoneticPr fontId="1"/>
  </si>
  <si>
    <t>職員のレクリエーション（親睦会など）への支援</t>
    <rPh sb="0" eb="2">
      <t>ショクイン</t>
    </rPh>
    <rPh sb="12" eb="15">
      <t>シンボクカイ</t>
    </rPh>
    <rPh sb="20" eb="22">
      <t>シエン</t>
    </rPh>
    <phoneticPr fontId="1"/>
  </si>
  <si>
    <t xml:space="preserve">7
</t>
    <phoneticPr fontId="1"/>
  </si>
  <si>
    <t xml:space="preserve">9
</t>
    <phoneticPr fontId="1"/>
  </si>
  <si>
    <t>　介護保険施設以外の事業所で，複数のサービスを提供する事業所については，それぞれの事業所に調査票をお送りしておりますので，サービス種類ごとにご回答ください。</t>
    <rPh sb="7" eb="9">
      <t>イガイ</t>
    </rPh>
    <rPh sb="10" eb="12">
      <t>ジギョウ</t>
    </rPh>
    <rPh sb="12" eb="13">
      <t>ショ</t>
    </rPh>
    <rPh sb="15" eb="17">
      <t>フクスウ</t>
    </rPh>
    <rPh sb="23" eb="25">
      <t>テイキョウ</t>
    </rPh>
    <rPh sb="27" eb="29">
      <t>ジギョウ</t>
    </rPh>
    <rPh sb="29" eb="30">
      <t>ショ</t>
    </rPh>
    <rPh sb="41" eb="43">
      <t>ジギョウ</t>
    </rPh>
    <rPh sb="43" eb="44">
      <t>ショ</t>
    </rPh>
    <rPh sb="45" eb="48">
      <t>チョウサヒョウ</t>
    </rPh>
    <rPh sb="50" eb="51">
      <t>オク</t>
    </rPh>
    <rPh sb="65" eb="67">
      <t>シュルイ</t>
    </rPh>
    <rPh sb="71" eb="73">
      <t>カイトウ</t>
    </rPh>
    <phoneticPr fontId="1"/>
  </si>
  <si>
    <t>　貴事業所において，昨年度に離職した職員の，離職理由は主に何でしたか。（回答は当てはまるもの全て）</t>
    <rPh sb="1" eb="2">
      <t>キ</t>
    </rPh>
    <rPh sb="2" eb="5">
      <t>ジギョウショ</t>
    </rPh>
    <rPh sb="10" eb="13">
      <t>サクネンド</t>
    </rPh>
    <rPh sb="14" eb="16">
      <t>リショク</t>
    </rPh>
    <rPh sb="18" eb="20">
      <t>ショクイン</t>
    </rPh>
    <rPh sb="22" eb="24">
      <t>リショク</t>
    </rPh>
    <rPh sb="24" eb="26">
      <t>リユウ</t>
    </rPh>
    <rPh sb="27" eb="28">
      <t>オモ</t>
    </rPh>
    <rPh sb="29" eb="30">
      <t>ナン</t>
    </rPh>
    <rPh sb="36" eb="38">
      <t>カイトウ</t>
    </rPh>
    <rPh sb="39" eb="40">
      <t>ア</t>
    </rPh>
    <rPh sb="46" eb="47">
      <t>スベ</t>
    </rPh>
    <phoneticPr fontId="1"/>
  </si>
  <si>
    <t>　貴事業所では，介護人材が不足していると感じますか。（回答は１つのみ）</t>
    <rPh sb="1" eb="2">
      <t>キ</t>
    </rPh>
    <rPh sb="2" eb="5">
      <t>ジギョウショ</t>
    </rPh>
    <rPh sb="8" eb="10">
      <t>カイゴ</t>
    </rPh>
    <rPh sb="10" eb="12">
      <t>ジンザイ</t>
    </rPh>
    <rPh sb="13" eb="15">
      <t>フソク</t>
    </rPh>
    <rPh sb="20" eb="21">
      <t>カン</t>
    </rPh>
    <phoneticPr fontId="1"/>
  </si>
  <si>
    <t>　貴事業所では，介護人材の不足により生じている問題はありますか。（回答は当てはまるもの３つまで）</t>
    <rPh sb="1" eb="2">
      <t>キ</t>
    </rPh>
    <rPh sb="2" eb="5">
      <t>ジギョウショ</t>
    </rPh>
    <rPh sb="8" eb="10">
      <t>カイゴ</t>
    </rPh>
    <rPh sb="10" eb="12">
      <t>ジンザイ</t>
    </rPh>
    <rPh sb="13" eb="15">
      <t>フソク</t>
    </rPh>
    <rPh sb="18" eb="19">
      <t>ショウ</t>
    </rPh>
    <rPh sb="23" eb="25">
      <t>モンダイ</t>
    </rPh>
    <rPh sb="33" eb="35">
      <t>カイトウ</t>
    </rPh>
    <rPh sb="36" eb="37">
      <t>ア</t>
    </rPh>
    <phoneticPr fontId="1"/>
  </si>
  <si>
    <t>　要支援の方へ介護予防サービス及び介護予防・日常生活支援総合事業（旧介護予防訪問介護及び旧介護予防通所介護）を提供している場合は，そちらのサービスも含めてご回答ください。</t>
    <rPh sb="1" eb="4">
      <t>ヨウシエン</t>
    </rPh>
    <rPh sb="5" eb="6">
      <t>カタ</t>
    </rPh>
    <rPh sb="7" eb="9">
      <t>カイゴ</t>
    </rPh>
    <rPh sb="9" eb="11">
      <t>ヨボウ</t>
    </rPh>
    <rPh sb="15" eb="16">
      <t>オヨ</t>
    </rPh>
    <rPh sb="17" eb="19">
      <t>カイゴ</t>
    </rPh>
    <rPh sb="19" eb="21">
      <t>ヨボウ</t>
    </rPh>
    <rPh sb="22" eb="24">
      <t>ニチジョウ</t>
    </rPh>
    <rPh sb="24" eb="26">
      <t>セイカツ</t>
    </rPh>
    <rPh sb="26" eb="28">
      <t>シエン</t>
    </rPh>
    <rPh sb="28" eb="30">
      <t>ソウゴウ</t>
    </rPh>
    <rPh sb="30" eb="32">
      <t>ジギョウ</t>
    </rPh>
    <rPh sb="33" eb="34">
      <t>キュウ</t>
    </rPh>
    <rPh sb="34" eb="36">
      <t>カイゴ</t>
    </rPh>
    <rPh sb="36" eb="38">
      <t>ヨボウ</t>
    </rPh>
    <rPh sb="38" eb="40">
      <t>ホウモン</t>
    </rPh>
    <rPh sb="40" eb="42">
      <t>カイゴ</t>
    </rPh>
    <rPh sb="42" eb="43">
      <t>オヨ</t>
    </rPh>
    <phoneticPr fontId="1"/>
  </si>
  <si>
    <t>合計</t>
    <rPh sb="0" eb="2">
      <t>ゴウケイ</t>
    </rPh>
    <phoneticPr fontId="1"/>
  </si>
  <si>
    <t>人</t>
    <rPh sb="0" eb="1">
      <t>ヒト</t>
    </rPh>
    <phoneticPr fontId="1"/>
  </si>
  <si>
    <t>エラーチェック</t>
    <phoneticPr fontId="1"/>
  </si>
  <si>
    <t>事業所番号</t>
    <rPh sb="0" eb="2">
      <t>ジギョウ</t>
    </rPh>
    <rPh sb="2" eb="3">
      <t>ショ</t>
    </rPh>
    <rPh sb="3" eb="5">
      <t>バンゴウ</t>
    </rPh>
    <phoneticPr fontId="1"/>
  </si>
  <si>
    <t>事業所名称</t>
  </si>
  <si>
    <t>（役職）</t>
    <rPh sb="1" eb="3">
      <t>ヤクショク</t>
    </rPh>
    <phoneticPr fontId="1"/>
  </si>
  <si>
    <t>回答者氏名</t>
  </si>
  <si>
    <t>　　電話：０２９-２９７-１０１８　ＦＡＸ：０２９-２３２-９２３０　メール：kaigo.jigyousya@city.mito.lg.jp</t>
    <rPh sb="2" eb="4">
      <t>デンワ</t>
    </rPh>
    <phoneticPr fontId="1"/>
  </si>
  <si>
    <t>※ 「離職者はいなかった」を選択した場合，他の選択肢は選べません。</t>
    <rPh sb="3" eb="6">
      <t>リショクシャ</t>
    </rPh>
    <rPh sb="14" eb="16">
      <t>センタク</t>
    </rPh>
    <rPh sb="18" eb="20">
      <t>バアイ</t>
    </rPh>
    <rPh sb="21" eb="22">
      <t>タ</t>
    </rPh>
    <rPh sb="23" eb="26">
      <t>センタクシ</t>
    </rPh>
    <rPh sb="27" eb="28">
      <t>エラ</t>
    </rPh>
    <phoneticPr fontId="1"/>
  </si>
  <si>
    <t>　回答は，選択肢に○を入力していただくもの（設問ごとに，回答できる数をカッコ書きにて指定しています。）と数字を入力していただくものがあります。</t>
    <rPh sb="1" eb="3">
      <t>カイトウ</t>
    </rPh>
    <rPh sb="5" eb="8">
      <t>センタクシ</t>
    </rPh>
    <rPh sb="11" eb="13">
      <t>ニュウリョク</t>
    </rPh>
    <rPh sb="22" eb="24">
      <t>セツモン</t>
    </rPh>
    <rPh sb="28" eb="30">
      <t>カイトウ</t>
    </rPh>
    <rPh sb="33" eb="34">
      <t>カズ</t>
    </rPh>
    <rPh sb="38" eb="39">
      <t>ガ</t>
    </rPh>
    <rPh sb="42" eb="44">
      <t>シテイ</t>
    </rPh>
    <rPh sb="52" eb="54">
      <t>スウジ</t>
    </rPh>
    <rPh sb="55" eb="57">
      <t>ニュウリョク</t>
    </rPh>
    <phoneticPr fontId="1"/>
  </si>
  <si>
    <t>問１</t>
    <rPh sb="0" eb="1">
      <t>トイ</t>
    </rPh>
    <phoneticPr fontId="1"/>
  </si>
  <si>
    <t>問2</t>
    <rPh sb="0" eb="1">
      <t>トイ</t>
    </rPh>
    <phoneticPr fontId="1"/>
  </si>
  <si>
    <t>問3</t>
    <rPh sb="0" eb="1">
      <t>トイ</t>
    </rPh>
    <phoneticPr fontId="1"/>
  </si>
  <si>
    <t>「雇用形態別職員の人数」</t>
    <rPh sb="1" eb="3">
      <t>コヨウ</t>
    </rPh>
    <rPh sb="3" eb="6">
      <t>ケイタイベツ</t>
    </rPh>
    <rPh sb="6" eb="8">
      <t>ショクイン</t>
    </rPh>
    <rPh sb="9" eb="11">
      <t>ニンズウ</t>
    </rPh>
    <phoneticPr fontId="1"/>
  </si>
  <si>
    <t>問4</t>
    <rPh sb="0" eb="1">
      <t>トイ</t>
    </rPh>
    <phoneticPr fontId="1"/>
  </si>
  <si>
    <t>「性・年齢別職員の人数」</t>
    <rPh sb="1" eb="2">
      <t>セイ</t>
    </rPh>
    <rPh sb="3" eb="5">
      <t>ネンレイ</t>
    </rPh>
    <rPh sb="5" eb="6">
      <t>ベツ</t>
    </rPh>
    <rPh sb="6" eb="8">
      <t>ショクイン</t>
    </rPh>
    <rPh sb="9" eb="11">
      <t>ニンズウ</t>
    </rPh>
    <phoneticPr fontId="1"/>
  </si>
  <si>
    <t>問5</t>
    <rPh sb="0" eb="1">
      <t>トイ</t>
    </rPh>
    <phoneticPr fontId="1"/>
  </si>
  <si>
    <t>「資格別職員の人数」</t>
    <rPh sb="1" eb="3">
      <t>シカク</t>
    </rPh>
    <rPh sb="3" eb="4">
      <t>ベツ</t>
    </rPh>
    <rPh sb="4" eb="6">
      <t>ショクイン</t>
    </rPh>
    <rPh sb="7" eb="9">
      <t>ニンズウ</t>
    </rPh>
    <phoneticPr fontId="1"/>
  </si>
  <si>
    <t>問6</t>
    <rPh sb="0" eb="1">
      <t>トイ</t>
    </rPh>
    <phoneticPr fontId="1"/>
  </si>
  <si>
    <t>「資格別職員募集人数」</t>
    <rPh sb="1" eb="3">
      <t>シカク</t>
    </rPh>
    <rPh sb="3" eb="4">
      <t>ベツ</t>
    </rPh>
    <rPh sb="4" eb="6">
      <t>ショクイン</t>
    </rPh>
    <rPh sb="6" eb="8">
      <t>ボシュウ</t>
    </rPh>
    <rPh sb="8" eb="10">
      <t>ニンズウ</t>
    </rPh>
    <phoneticPr fontId="1"/>
  </si>
  <si>
    <t>問7</t>
    <rPh sb="0" eb="1">
      <t>トイ</t>
    </rPh>
    <phoneticPr fontId="1"/>
  </si>
  <si>
    <t>「資格別職員の離職・雇用状況」</t>
    <rPh sb="1" eb="3">
      <t>シカク</t>
    </rPh>
    <rPh sb="3" eb="4">
      <t>ベツ</t>
    </rPh>
    <rPh sb="4" eb="6">
      <t>ショクイン</t>
    </rPh>
    <rPh sb="7" eb="9">
      <t>リショク</t>
    </rPh>
    <rPh sb="10" eb="12">
      <t>コヨウ</t>
    </rPh>
    <rPh sb="12" eb="14">
      <t>ジョウキョウ</t>
    </rPh>
    <phoneticPr fontId="1"/>
  </si>
  <si>
    <t>問8</t>
    <rPh sb="0" eb="1">
      <t>トイ</t>
    </rPh>
    <phoneticPr fontId="1"/>
  </si>
  <si>
    <t>「離職理由」</t>
    <rPh sb="1" eb="3">
      <t>リショク</t>
    </rPh>
    <rPh sb="3" eb="5">
      <t>リユウ</t>
    </rPh>
    <phoneticPr fontId="1"/>
  </si>
  <si>
    <t>「介護人材の不足感」</t>
    <rPh sb="1" eb="3">
      <t>カイゴ</t>
    </rPh>
    <rPh sb="3" eb="5">
      <t>ジンザイ</t>
    </rPh>
    <rPh sb="6" eb="9">
      <t>フソクカン</t>
    </rPh>
    <phoneticPr fontId="1"/>
  </si>
  <si>
    <t>「介護人材の不足により生じている問題」</t>
    <rPh sb="1" eb="3">
      <t>カイゴ</t>
    </rPh>
    <rPh sb="3" eb="5">
      <t>ジンザイ</t>
    </rPh>
    <rPh sb="6" eb="8">
      <t>フソク</t>
    </rPh>
    <rPh sb="11" eb="12">
      <t>ショウ</t>
    </rPh>
    <rPh sb="16" eb="18">
      <t>モンダイ</t>
    </rPh>
    <phoneticPr fontId="1"/>
  </si>
  <si>
    <t>20歳未満</t>
    <rPh sb="2" eb="5">
      <t>サイミマン</t>
    </rPh>
    <phoneticPr fontId="1"/>
  </si>
  <si>
    <t>20～30</t>
    <phoneticPr fontId="1"/>
  </si>
  <si>
    <t>30～40</t>
    <phoneticPr fontId="1"/>
  </si>
  <si>
    <t>50～60</t>
    <phoneticPr fontId="1"/>
  </si>
  <si>
    <t>60～70</t>
    <phoneticPr fontId="1"/>
  </si>
  <si>
    <t>70歳以上</t>
    <rPh sb="2" eb="3">
      <t>サイ</t>
    </rPh>
    <rPh sb="3" eb="5">
      <t>イジョウ</t>
    </rPh>
    <phoneticPr fontId="1"/>
  </si>
  <si>
    <t>介護
福祉士</t>
    <rPh sb="0" eb="2">
      <t>カイゴ</t>
    </rPh>
    <rPh sb="3" eb="6">
      <t>フクシシ</t>
    </rPh>
    <phoneticPr fontId="1"/>
  </si>
  <si>
    <t>ヘルパー2級等の介護士</t>
    <rPh sb="5" eb="6">
      <t>キュウ</t>
    </rPh>
    <rPh sb="6" eb="7">
      <t>トウ</t>
    </rPh>
    <rPh sb="8" eb="10">
      <t>カイゴ</t>
    </rPh>
    <rPh sb="10" eb="11">
      <t>シ</t>
    </rPh>
    <phoneticPr fontId="1"/>
  </si>
  <si>
    <t>介護支援
専門員</t>
    <rPh sb="0" eb="2">
      <t>カイゴ</t>
    </rPh>
    <rPh sb="2" eb="3">
      <t>シ</t>
    </rPh>
    <rPh sb="3" eb="4">
      <t>オン</t>
    </rPh>
    <rPh sb="5" eb="8">
      <t>センモンイン</t>
    </rPh>
    <phoneticPr fontId="1"/>
  </si>
  <si>
    <t>保健師</t>
    <rPh sb="0" eb="3">
      <t>ホケンシ</t>
    </rPh>
    <phoneticPr fontId="1"/>
  </si>
  <si>
    <t>看護師</t>
    <rPh sb="0" eb="3">
      <t>カンゴシ</t>
    </rPh>
    <phoneticPr fontId="1"/>
  </si>
  <si>
    <t>准
看護師</t>
    <rPh sb="0" eb="1">
      <t>ジュン</t>
    </rPh>
    <rPh sb="2" eb="5">
      <t>カンゴシ</t>
    </rPh>
    <phoneticPr fontId="1"/>
  </si>
  <si>
    <t>医師</t>
    <rPh sb="0" eb="2">
      <t>イシ</t>
    </rPh>
    <phoneticPr fontId="1"/>
  </si>
  <si>
    <t>歯科
医師</t>
    <rPh sb="0" eb="2">
      <t>シカ</t>
    </rPh>
    <rPh sb="3" eb="5">
      <t>イシ</t>
    </rPh>
    <phoneticPr fontId="1"/>
  </si>
  <si>
    <t>歯科
衛生士</t>
    <rPh sb="0" eb="2">
      <t>シカ</t>
    </rPh>
    <rPh sb="3" eb="6">
      <t>エイセイシ</t>
    </rPh>
    <phoneticPr fontId="1"/>
  </si>
  <si>
    <t>薬剤師</t>
    <rPh sb="0" eb="3">
      <t>ヤクザイシ</t>
    </rPh>
    <phoneticPr fontId="1"/>
  </si>
  <si>
    <t>管理
栄養士</t>
    <rPh sb="0" eb="2">
      <t>カンリ</t>
    </rPh>
    <rPh sb="3" eb="6">
      <t>エイヨウシ</t>
    </rPh>
    <phoneticPr fontId="1"/>
  </si>
  <si>
    <t>栄養士</t>
    <rPh sb="0" eb="3">
      <t>エイヨウシ</t>
    </rPh>
    <phoneticPr fontId="1"/>
  </si>
  <si>
    <t>理学
療法士</t>
    <rPh sb="0" eb="2">
      <t>リガク</t>
    </rPh>
    <rPh sb="3" eb="6">
      <t>リョウホウシ</t>
    </rPh>
    <phoneticPr fontId="1"/>
  </si>
  <si>
    <t>作業
療法士</t>
    <rPh sb="0" eb="2">
      <t>サギョウ</t>
    </rPh>
    <rPh sb="3" eb="6">
      <t>リョウホウシ</t>
    </rPh>
    <phoneticPr fontId="1"/>
  </si>
  <si>
    <t>言語
聴覚士</t>
    <rPh sb="0" eb="2">
      <t>ゲンゴ</t>
    </rPh>
    <rPh sb="3" eb="5">
      <t>チョウカク</t>
    </rPh>
    <rPh sb="5" eb="6">
      <t>シ</t>
    </rPh>
    <phoneticPr fontId="1"/>
  </si>
  <si>
    <t>精神保健
福祉士</t>
    <rPh sb="0" eb="2">
      <t>セイシン</t>
    </rPh>
    <rPh sb="2" eb="4">
      <t>ホケン</t>
    </rPh>
    <rPh sb="5" eb="8">
      <t>フクシシ</t>
    </rPh>
    <phoneticPr fontId="1"/>
  </si>
  <si>
    <t>社会
福祉士</t>
    <rPh sb="0" eb="2">
      <t>シャカイ</t>
    </rPh>
    <rPh sb="3" eb="5">
      <t>フクシ</t>
    </rPh>
    <rPh sb="5" eb="6">
      <t>シ</t>
    </rPh>
    <phoneticPr fontId="1"/>
  </si>
  <si>
    <t>内容</t>
    <rPh sb="0" eb="2">
      <t>ナイヨウ</t>
    </rPh>
    <phoneticPr fontId="1"/>
  </si>
  <si>
    <t>介護に従事するが
資格を有しない人</t>
    <rPh sb="0" eb="2">
      <t>カイゴ</t>
    </rPh>
    <rPh sb="3" eb="5">
      <t>ジュウジ</t>
    </rPh>
    <rPh sb="9" eb="11">
      <t>シカク</t>
    </rPh>
    <rPh sb="12" eb="13">
      <t>ユウ</t>
    </rPh>
    <rPh sb="16" eb="17">
      <t>ヒト</t>
    </rPh>
    <phoneticPr fontId="1"/>
  </si>
  <si>
    <t>事務
職員</t>
    <rPh sb="0" eb="2">
      <t>ジム</t>
    </rPh>
    <rPh sb="3" eb="5">
      <t>ショクイン</t>
    </rPh>
    <phoneticPr fontId="1"/>
  </si>
  <si>
    <t>募集をして
いない</t>
    <rPh sb="0" eb="2">
      <t>ボシュウ</t>
    </rPh>
    <phoneticPr fontId="1"/>
  </si>
  <si>
    <t>問11</t>
    <rPh sb="0" eb="1">
      <t>トイ</t>
    </rPh>
    <phoneticPr fontId="1"/>
  </si>
  <si>
    <t>「職員の確保のために取り組んでいること」</t>
    <rPh sb="1" eb="3">
      <t>ショクイン</t>
    </rPh>
    <rPh sb="4" eb="6">
      <t>カクホ</t>
    </rPh>
    <rPh sb="10" eb="11">
      <t>ト</t>
    </rPh>
    <rPh sb="12" eb="13">
      <t>ク</t>
    </rPh>
    <phoneticPr fontId="1"/>
  </si>
  <si>
    <t>40～50</t>
    <phoneticPr fontId="1"/>
  </si>
  <si>
    <t>40～50</t>
    <phoneticPr fontId="1"/>
  </si>
  <si>
    <t>50～60</t>
    <phoneticPr fontId="1"/>
  </si>
  <si>
    <t>エラー
チェック</t>
    <phoneticPr fontId="1"/>
  </si>
  <si>
    <t>事業所番号</t>
    <rPh sb="0" eb="3">
      <t>ジギョウショ</t>
    </rPh>
    <rPh sb="3" eb="5">
      <t>バンゴウ</t>
    </rPh>
    <phoneticPr fontId="1"/>
  </si>
  <si>
    <t>サービス種類</t>
    <rPh sb="4" eb="6">
      <t>シュルイ</t>
    </rPh>
    <phoneticPr fontId="1"/>
  </si>
  <si>
    <t>事業所名称</t>
    <rPh sb="0" eb="3">
      <t>ジギョウショ</t>
    </rPh>
    <rPh sb="3" eb="5">
      <t>メイショウ</t>
    </rPh>
    <phoneticPr fontId="1"/>
  </si>
  <si>
    <t>居宅</t>
    <rPh sb="0" eb="2">
      <t>キョタク</t>
    </rPh>
    <phoneticPr fontId="1"/>
  </si>
  <si>
    <t>訪介</t>
    <rPh sb="0" eb="1">
      <t>ホウ</t>
    </rPh>
    <rPh sb="1" eb="2">
      <t>カイ</t>
    </rPh>
    <phoneticPr fontId="1"/>
  </si>
  <si>
    <t>訪入</t>
    <rPh sb="0" eb="1">
      <t>ホウ</t>
    </rPh>
    <rPh sb="1" eb="2">
      <t>ニュウ</t>
    </rPh>
    <phoneticPr fontId="1"/>
  </si>
  <si>
    <t>訪看</t>
    <rPh sb="0" eb="2">
      <t>ホウカン</t>
    </rPh>
    <phoneticPr fontId="1"/>
  </si>
  <si>
    <t>訪リ</t>
    <rPh sb="0" eb="1">
      <t>ホウ</t>
    </rPh>
    <phoneticPr fontId="1"/>
  </si>
  <si>
    <t>通所</t>
    <rPh sb="0" eb="2">
      <t>ツウショ</t>
    </rPh>
    <phoneticPr fontId="1"/>
  </si>
  <si>
    <t>通リ</t>
    <rPh sb="0" eb="1">
      <t>ツウ</t>
    </rPh>
    <phoneticPr fontId="1"/>
  </si>
  <si>
    <t>短期</t>
    <rPh sb="0" eb="2">
      <t>タンキ</t>
    </rPh>
    <phoneticPr fontId="1"/>
  </si>
  <si>
    <t>特定</t>
    <rPh sb="0" eb="2">
      <t>トクテイ</t>
    </rPh>
    <phoneticPr fontId="1"/>
  </si>
  <si>
    <t>定期</t>
    <rPh sb="0" eb="2">
      <t>テイキ</t>
    </rPh>
    <phoneticPr fontId="1"/>
  </si>
  <si>
    <t>夜間</t>
    <rPh sb="0" eb="2">
      <t>ヤカン</t>
    </rPh>
    <phoneticPr fontId="1"/>
  </si>
  <si>
    <t>地域
通所</t>
    <rPh sb="0" eb="2">
      <t>チイキ</t>
    </rPh>
    <rPh sb="3" eb="5">
      <t>ツウショ</t>
    </rPh>
    <phoneticPr fontId="1"/>
  </si>
  <si>
    <t>認知
通所</t>
    <rPh sb="0" eb="2">
      <t>ニンチ</t>
    </rPh>
    <rPh sb="3" eb="5">
      <t>ツウショ</t>
    </rPh>
    <phoneticPr fontId="1"/>
  </si>
  <si>
    <t>小規模</t>
    <rPh sb="0" eb="3">
      <t>ショウキボ</t>
    </rPh>
    <phoneticPr fontId="1"/>
  </si>
  <si>
    <t>ＧＨ</t>
    <phoneticPr fontId="1"/>
  </si>
  <si>
    <t>看多機</t>
    <rPh sb="0" eb="1">
      <t>ミ</t>
    </rPh>
    <rPh sb="1" eb="2">
      <t>タ</t>
    </rPh>
    <rPh sb="2" eb="3">
      <t>キ</t>
    </rPh>
    <phoneticPr fontId="1"/>
  </si>
  <si>
    <t>特養</t>
    <rPh sb="0" eb="2">
      <t>トクヨウ</t>
    </rPh>
    <phoneticPr fontId="1"/>
  </si>
  <si>
    <t>老健</t>
    <rPh sb="0" eb="2">
      <t>ロウケン</t>
    </rPh>
    <phoneticPr fontId="1"/>
  </si>
  <si>
    <t>中央</t>
    <rPh sb="0" eb="2">
      <t>チュウオウ</t>
    </rPh>
    <phoneticPr fontId="1"/>
  </si>
  <si>
    <t>東部</t>
    <rPh sb="0" eb="2">
      <t>トウブ</t>
    </rPh>
    <phoneticPr fontId="1"/>
  </si>
  <si>
    <t>南一</t>
    <rPh sb="0" eb="1">
      <t>ミナミ</t>
    </rPh>
    <rPh sb="1" eb="2">
      <t>１</t>
    </rPh>
    <phoneticPr fontId="1"/>
  </si>
  <si>
    <t>南二</t>
    <rPh sb="0" eb="1">
      <t>ミナミ</t>
    </rPh>
    <rPh sb="1" eb="2">
      <t>２</t>
    </rPh>
    <phoneticPr fontId="1"/>
  </si>
  <si>
    <t>北部</t>
    <rPh sb="0" eb="2">
      <t>ホクブ</t>
    </rPh>
    <phoneticPr fontId="1"/>
  </si>
  <si>
    <t>西部</t>
    <rPh sb="0" eb="2">
      <t>セイブ</t>
    </rPh>
    <phoneticPr fontId="1"/>
  </si>
  <si>
    <t>常澄</t>
    <rPh sb="0" eb="2">
      <t>ツネズミ</t>
    </rPh>
    <phoneticPr fontId="1"/>
  </si>
  <si>
    <t>内原</t>
    <rPh sb="0" eb="2">
      <t>ウチハラ</t>
    </rPh>
    <phoneticPr fontId="1"/>
  </si>
  <si>
    <t>)</t>
    <phoneticPr fontId="1"/>
  </si>
  <si>
    <t>(</t>
    <phoneticPr fontId="1"/>
  </si>
  <si>
    <t>該当
なし</t>
    <rPh sb="0" eb="2">
      <t>ガイトウ</t>
    </rPh>
    <phoneticPr fontId="1"/>
  </si>
  <si>
    <t>利用者
関係</t>
    <rPh sb="0" eb="2">
      <t>リヨウ</t>
    </rPh>
    <rPh sb="2" eb="3">
      <t>シャ</t>
    </rPh>
    <rPh sb="4" eb="6">
      <t>カンケイ</t>
    </rPh>
    <phoneticPr fontId="1"/>
  </si>
  <si>
    <t>職場内
関係</t>
    <rPh sb="0" eb="2">
      <t>ショクバ</t>
    </rPh>
    <rPh sb="2" eb="3">
      <t>ナイ</t>
    </rPh>
    <rPh sb="4" eb="6">
      <t>カンケイ</t>
    </rPh>
    <phoneticPr fontId="1"/>
  </si>
  <si>
    <t>スキル
アップ</t>
    <phoneticPr fontId="1"/>
  </si>
  <si>
    <t>イメージ
差異</t>
    <rPh sb="5" eb="7">
      <t>サイ</t>
    </rPh>
    <phoneticPr fontId="1"/>
  </si>
  <si>
    <t>健康</t>
    <rPh sb="0" eb="2">
      <t>ケンコウ</t>
    </rPh>
    <phoneticPr fontId="1"/>
  </si>
  <si>
    <t>介護</t>
    <rPh sb="0" eb="2">
      <t>カイゴ</t>
    </rPh>
    <phoneticPr fontId="1"/>
  </si>
  <si>
    <t>結婚</t>
    <rPh sb="0" eb="2">
      <t>ケッコン</t>
    </rPh>
    <phoneticPr fontId="1"/>
  </si>
  <si>
    <t>不足</t>
    <rPh sb="0" eb="2">
      <t>フソク</t>
    </rPh>
    <phoneticPr fontId="1"/>
  </si>
  <si>
    <t>どちらか
というと
不足</t>
    <rPh sb="10" eb="12">
      <t>フソク</t>
    </rPh>
    <phoneticPr fontId="1"/>
  </si>
  <si>
    <t>どちらか
というと
不足なし</t>
    <rPh sb="10" eb="12">
      <t>フソク</t>
    </rPh>
    <phoneticPr fontId="1"/>
  </si>
  <si>
    <t>不足なし</t>
    <rPh sb="0" eb="2">
      <t>フソク</t>
    </rPh>
    <phoneticPr fontId="1"/>
  </si>
  <si>
    <t>分から
ない</t>
    <rPh sb="0" eb="1">
      <t>ワ</t>
    </rPh>
    <phoneticPr fontId="1"/>
  </si>
  <si>
    <t>高齢化</t>
    <rPh sb="0" eb="3">
      <t>コウレイカ</t>
    </rPh>
    <phoneticPr fontId="1"/>
  </si>
  <si>
    <t>ストレス</t>
    <phoneticPr fontId="1"/>
  </si>
  <si>
    <t>残業</t>
    <rPh sb="0" eb="2">
      <t>ザンギョウ</t>
    </rPh>
    <phoneticPr fontId="1"/>
  </si>
  <si>
    <t>若い
担い手</t>
    <rPh sb="0" eb="1">
      <t>ワカ</t>
    </rPh>
    <rPh sb="3" eb="4">
      <t>ニナ</t>
    </rPh>
    <rPh sb="5" eb="6">
      <t>テ</t>
    </rPh>
    <phoneticPr fontId="1"/>
  </si>
  <si>
    <t>休暇
取りにくい</t>
    <rPh sb="0" eb="2">
      <t>キュウカ</t>
    </rPh>
    <rPh sb="3" eb="4">
      <t>ト</t>
    </rPh>
    <phoneticPr fontId="1"/>
  </si>
  <si>
    <t>家庭生活に配慮したシフト</t>
    <rPh sb="0" eb="2">
      <t>カテイ</t>
    </rPh>
    <rPh sb="2" eb="4">
      <t>セイカツ</t>
    </rPh>
    <rPh sb="5" eb="7">
      <t>ハイリョ</t>
    </rPh>
    <phoneticPr fontId="1"/>
  </si>
  <si>
    <t>サービス提供困難</t>
    <rPh sb="4" eb="6">
      <t>テイキョウ</t>
    </rPh>
    <rPh sb="6" eb="8">
      <t>コンナン</t>
    </rPh>
    <phoneticPr fontId="1"/>
  </si>
  <si>
    <t>質の低下</t>
    <rPh sb="0" eb="1">
      <t>シツ</t>
    </rPh>
    <rPh sb="2" eb="4">
      <t>テイカ</t>
    </rPh>
    <phoneticPr fontId="1"/>
  </si>
  <si>
    <t>問題はない</t>
    <rPh sb="0" eb="2">
      <t>モンダイ</t>
    </rPh>
    <phoneticPr fontId="1"/>
  </si>
  <si>
    <t>賃金改善</t>
    <rPh sb="0" eb="2">
      <t>チンギン</t>
    </rPh>
    <rPh sb="2" eb="4">
      <t>カイゼン</t>
    </rPh>
    <phoneticPr fontId="1"/>
  </si>
  <si>
    <t>家庭環境への配慮</t>
    <rPh sb="0" eb="2">
      <t>カテイ</t>
    </rPh>
    <rPh sb="2" eb="4">
      <t>カンキョウ</t>
    </rPh>
    <rPh sb="6" eb="8">
      <t>ハイリョ</t>
    </rPh>
    <phoneticPr fontId="1"/>
  </si>
  <si>
    <t>有料広告媒体</t>
    <rPh sb="0" eb="2">
      <t>ユウリョウ</t>
    </rPh>
    <rPh sb="2" eb="4">
      <t>コウコク</t>
    </rPh>
    <rPh sb="4" eb="6">
      <t>バイタイ</t>
    </rPh>
    <phoneticPr fontId="1"/>
  </si>
  <si>
    <t>職場環境の改善</t>
    <rPh sb="0" eb="2">
      <t>ショクバ</t>
    </rPh>
    <rPh sb="2" eb="4">
      <t>カンキョウ</t>
    </rPh>
    <rPh sb="5" eb="7">
      <t>カイゼン</t>
    </rPh>
    <phoneticPr fontId="1"/>
  </si>
  <si>
    <t>各種補助事業の活用</t>
    <rPh sb="0" eb="2">
      <t>カクシュ</t>
    </rPh>
    <rPh sb="2" eb="4">
      <t>ホジョ</t>
    </rPh>
    <rPh sb="4" eb="6">
      <t>ジギョウ</t>
    </rPh>
    <rPh sb="7" eb="9">
      <t>カツヨウ</t>
    </rPh>
    <phoneticPr fontId="1"/>
  </si>
  <si>
    <t>自由記入欄</t>
    <rPh sb="0" eb="2">
      <t>ジユウ</t>
    </rPh>
    <rPh sb="2" eb="4">
      <t>キニュウ</t>
    </rPh>
    <rPh sb="4" eb="5">
      <t>ラン</t>
    </rPh>
    <phoneticPr fontId="1"/>
  </si>
  <si>
    <t>セミナー参加</t>
    <rPh sb="4" eb="6">
      <t>サンカ</t>
    </rPh>
    <phoneticPr fontId="1"/>
  </si>
  <si>
    <t>就労仲介業者</t>
    <rPh sb="0" eb="2">
      <t>シュウロウ</t>
    </rPh>
    <rPh sb="2" eb="4">
      <t>チュウカイ</t>
    </rPh>
    <rPh sb="4" eb="6">
      <t>ギョウシャ</t>
    </rPh>
    <phoneticPr fontId="1"/>
  </si>
  <si>
    <t>レク支援</t>
    <rPh sb="2" eb="4">
      <t>シエン</t>
    </rPh>
    <phoneticPr fontId="1"/>
  </si>
  <si>
    <t>学校との連携</t>
    <rPh sb="0" eb="2">
      <t>ガッコウ</t>
    </rPh>
    <rPh sb="4" eb="6">
      <t>レンケイ</t>
    </rPh>
    <phoneticPr fontId="1"/>
  </si>
  <si>
    <t>保育施設の確保</t>
    <rPh sb="0" eb="2">
      <t>ホイク</t>
    </rPh>
    <rPh sb="2" eb="4">
      <t>シセツ</t>
    </rPh>
    <rPh sb="5" eb="7">
      <t>カクホ</t>
    </rPh>
    <phoneticPr fontId="1"/>
  </si>
  <si>
    <t>外国人労働者</t>
    <rPh sb="0" eb="2">
      <t>ガイコク</t>
    </rPh>
    <rPh sb="2" eb="3">
      <t>ジン</t>
    </rPh>
    <rPh sb="3" eb="6">
      <t>ロウドウシャ</t>
    </rPh>
    <phoneticPr fontId="1"/>
  </si>
  <si>
    <t>介護ロボット</t>
    <rPh sb="0" eb="2">
      <t>カイゴ</t>
    </rPh>
    <phoneticPr fontId="1"/>
  </si>
  <si>
    <t>リーダー育たない</t>
    <rPh sb="4" eb="5">
      <t>ソダ</t>
    </rPh>
    <phoneticPr fontId="1"/>
  </si>
  <si>
    <t xml:space="preserve"> ②ヘルパー２級等の
　資格を有する介護士
 （初任者研修等を含む）</t>
    <rPh sb="7" eb="8">
      <t>キュウ</t>
    </rPh>
    <rPh sb="8" eb="9">
      <t>トウ</t>
    </rPh>
    <rPh sb="12" eb="14">
      <t>シカク</t>
    </rPh>
    <rPh sb="15" eb="16">
      <t>ユウ</t>
    </rPh>
    <rPh sb="18" eb="20">
      <t>カイゴ</t>
    </rPh>
    <rPh sb="20" eb="21">
      <t>シ</t>
    </rPh>
    <rPh sb="24" eb="27">
      <t>ショニンシャ</t>
    </rPh>
    <rPh sb="27" eb="29">
      <t>ケンシュウ</t>
    </rPh>
    <rPh sb="29" eb="30">
      <t>トウ</t>
    </rPh>
    <rPh sb="31" eb="32">
      <t>フク</t>
    </rPh>
    <phoneticPr fontId="1"/>
  </si>
  <si>
    <t>以下に，エラーが表示された際は，
内容をご確認いただきますように
お願いいたします。
(ｴﾗｰを全て解消してから提出してください）</t>
    <rPh sb="0" eb="2">
      <t>イカ</t>
    </rPh>
    <rPh sb="8" eb="10">
      <t>ヒョウジ</t>
    </rPh>
    <rPh sb="13" eb="14">
      <t>サイ</t>
    </rPh>
    <rPh sb="17" eb="19">
      <t>ナイヨウ</t>
    </rPh>
    <rPh sb="21" eb="23">
      <t>カクニン</t>
    </rPh>
    <rPh sb="34" eb="35">
      <t>ネガ</t>
    </rPh>
    <rPh sb="49" eb="50">
      <t>スベ</t>
    </rPh>
    <rPh sb="51" eb="53">
      <t>カイショウ</t>
    </rPh>
    <rPh sb="57" eb="59">
      <t>テイシュツ</t>
    </rPh>
    <phoneticPr fontId="1"/>
  </si>
  <si>
    <t>　貴事業所(あなたが従事する事業所のこと。以下同じ。）が提供するサービスは，次のうち，どのサービスですか。当てはまる欄に○をご入力ください（回答は１つのみ)</t>
    <rPh sb="1" eb="2">
      <t>キ</t>
    </rPh>
    <rPh sb="2" eb="5">
      <t>ジギョウショ</t>
    </rPh>
    <rPh sb="10" eb="12">
      <t>ジュウジ</t>
    </rPh>
    <rPh sb="14" eb="17">
      <t>ジギョウショ</t>
    </rPh>
    <rPh sb="21" eb="23">
      <t>イカ</t>
    </rPh>
    <rPh sb="23" eb="24">
      <t>オナ</t>
    </rPh>
    <rPh sb="28" eb="30">
      <t>テイキョウ</t>
    </rPh>
    <rPh sb="53" eb="54">
      <t>ア</t>
    </rPh>
    <rPh sb="58" eb="59">
      <t>ラン</t>
    </rPh>
    <phoneticPr fontId="1"/>
  </si>
  <si>
    <t>　貴事業所が所在する日常生活圏域は，次のどの圏域ですか。当てはまる欄に○をご入力ください。なお，カッコ内に各日常生活圏域に該当する中学校区を表示しています。（回答は１つのみ）</t>
    <rPh sb="1" eb="2">
      <t>キ</t>
    </rPh>
    <rPh sb="2" eb="5">
      <t>ジギョウショ</t>
    </rPh>
    <rPh sb="6" eb="8">
      <t>ショザイ</t>
    </rPh>
    <rPh sb="10" eb="12">
      <t>ニチジョウ</t>
    </rPh>
    <rPh sb="12" eb="14">
      <t>セイカツ</t>
    </rPh>
    <rPh sb="14" eb="16">
      <t>ケンイキ</t>
    </rPh>
    <rPh sb="18" eb="19">
      <t>ツギ</t>
    </rPh>
    <rPh sb="22" eb="24">
      <t>ケンイキ</t>
    </rPh>
    <rPh sb="28" eb="29">
      <t>ア</t>
    </rPh>
    <rPh sb="33" eb="34">
      <t>ラン</t>
    </rPh>
    <phoneticPr fontId="1"/>
  </si>
  <si>
    <r>
      <t>　回答に当たっては，事業所ごとの状況について，</t>
    </r>
    <r>
      <rPr>
        <b/>
        <u/>
        <sz val="10"/>
        <color theme="1"/>
        <rFont val="ＭＳ Ｐゴシック"/>
        <family val="3"/>
        <charset val="128"/>
        <scheme val="minor"/>
      </rPr>
      <t>事業所管理者</t>
    </r>
    <r>
      <rPr>
        <u/>
        <sz val="10"/>
        <color theme="1"/>
        <rFont val="ＭＳ Ｐゴシック"/>
        <family val="3"/>
        <charset val="128"/>
        <scheme val="minor"/>
      </rPr>
      <t>，またはこれに準ずる方</t>
    </r>
    <r>
      <rPr>
        <sz val="10"/>
        <color theme="1"/>
        <rFont val="ＭＳ Ｐゴシック"/>
        <family val="3"/>
        <charset val="128"/>
        <scheme val="minor"/>
      </rPr>
      <t>がご回答ください。</t>
    </r>
    <rPh sb="1" eb="3">
      <t>カイトウ</t>
    </rPh>
    <rPh sb="4" eb="5">
      <t>ア</t>
    </rPh>
    <rPh sb="10" eb="13">
      <t>ジギョウショ</t>
    </rPh>
    <rPh sb="16" eb="18">
      <t>ジョウキョウ</t>
    </rPh>
    <rPh sb="23" eb="26">
      <t>ジギョウショ</t>
    </rPh>
    <rPh sb="26" eb="29">
      <t>カンリシャ</t>
    </rPh>
    <rPh sb="36" eb="37">
      <t>ジュン</t>
    </rPh>
    <rPh sb="39" eb="40">
      <t>カタ</t>
    </rPh>
    <rPh sb="42" eb="44">
      <t>カイトウ</t>
    </rPh>
    <phoneticPr fontId="1"/>
  </si>
  <si>
    <r>
      <t>　提出にあたっては，調査票（エクセルファイル）右側のエラーチェックをご確認いただき，</t>
    </r>
    <r>
      <rPr>
        <b/>
        <sz val="10"/>
        <color rgb="FFFF0000"/>
        <rFont val="ＭＳ Ｐゴシック"/>
        <family val="3"/>
        <charset val="128"/>
        <scheme val="minor"/>
      </rPr>
      <t>エラーを全て解消していただきますようにお願いします。</t>
    </r>
    <rPh sb="1" eb="3">
      <t>テイシュツ</t>
    </rPh>
    <rPh sb="10" eb="13">
      <t>チョウサヒョウ</t>
    </rPh>
    <rPh sb="23" eb="25">
      <t>ミギガワ</t>
    </rPh>
    <rPh sb="35" eb="37">
      <t>カクニン</t>
    </rPh>
    <rPh sb="46" eb="47">
      <t>スベ</t>
    </rPh>
    <rPh sb="48" eb="50">
      <t>カイショウ</t>
    </rPh>
    <rPh sb="62" eb="63">
      <t>ネガ</t>
    </rPh>
    <phoneticPr fontId="1"/>
  </si>
  <si>
    <t>問12</t>
    <rPh sb="0" eb="1">
      <t>トイ</t>
    </rPh>
    <phoneticPr fontId="1"/>
  </si>
  <si>
    <t>その他</t>
    <rPh sb="2" eb="3">
      <t>タ</t>
    </rPh>
    <phoneticPr fontId="1"/>
  </si>
  <si>
    <t>）</t>
    <phoneticPr fontId="1"/>
  </si>
  <si>
    <t>口腔衛生</t>
    <rPh sb="0" eb="2">
      <t>コウクウ</t>
    </rPh>
    <rPh sb="2" eb="4">
      <t>エイセイ</t>
    </rPh>
    <phoneticPr fontId="1"/>
  </si>
  <si>
    <t>機能訓練について</t>
    <rPh sb="0" eb="2">
      <t>キノウ</t>
    </rPh>
    <rPh sb="2" eb="4">
      <t>クンレン</t>
    </rPh>
    <phoneticPr fontId="1"/>
  </si>
  <si>
    <t>衛生管理</t>
    <rPh sb="0" eb="2">
      <t>エイセイ</t>
    </rPh>
    <rPh sb="2" eb="4">
      <t>カンリ</t>
    </rPh>
    <phoneticPr fontId="1"/>
  </si>
  <si>
    <t>ハラスメント対策について</t>
    <rPh sb="6" eb="8">
      <t>タイサク</t>
    </rPh>
    <phoneticPr fontId="1"/>
  </si>
  <si>
    <t>新型コロナウイルス感染症やインフルエンザなどの感染症対策について</t>
    <rPh sb="0" eb="2">
      <t>シンガタ</t>
    </rPh>
    <rPh sb="9" eb="12">
      <t>カンセンショウ</t>
    </rPh>
    <rPh sb="23" eb="26">
      <t>カンセンショウ</t>
    </rPh>
    <rPh sb="26" eb="28">
      <t>タイサク</t>
    </rPh>
    <phoneticPr fontId="1"/>
  </si>
  <si>
    <t>台風・地震等の災害時の対応・防災について</t>
    <rPh sb="0" eb="2">
      <t>タイフウ</t>
    </rPh>
    <rPh sb="3" eb="5">
      <t>ジシン</t>
    </rPh>
    <rPh sb="5" eb="6">
      <t>トウ</t>
    </rPh>
    <rPh sb="7" eb="9">
      <t>サイガイ</t>
    </rPh>
    <rPh sb="9" eb="10">
      <t>ジ</t>
    </rPh>
    <rPh sb="11" eb="13">
      <t>タイオウ</t>
    </rPh>
    <rPh sb="14" eb="16">
      <t>ボウサイ</t>
    </rPh>
    <phoneticPr fontId="1"/>
  </si>
  <si>
    <t>口腔衛生について</t>
    <rPh sb="0" eb="2">
      <t>コウクウ</t>
    </rPh>
    <rPh sb="2" eb="4">
      <t>エイセイ</t>
    </rPh>
    <phoneticPr fontId="1"/>
  </si>
  <si>
    <t>特になし　※</t>
    <rPh sb="0" eb="1">
      <t>トク</t>
    </rPh>
    <phoneticPr fontId="1"/>
  </si>
  <si>
    <t>※ 「特になし」と回答した場合，ほかの選択肢は選べません。</t>
    <rPh sb="3" eb="4">
      <t>トク</t>
    </rPh>
    <phoneticPr fontId="1"/>
  </si>
  <si>
    <t>　 １</t>
  </si>
  <si>
    <t>　 ０</t>
    <phoneticPr fontId="1"/>
  </si>
  <si>
    <t>　 ２</t>
  </si>
  <si>
    <t>　 ３</t>
  </si>
  <si>
    <t>　 ４</t>
  </si>
  <si>
    <t>　 ５</t>
  </si>
  <si>
    <t>　 ６</t>
  </si>
  <si>
    <t>　 ７</t>
  </si>
  <si>
    <t>　 ８</t>
  </si>
  <si>
    <t>　 ９</t>
  </si>
  <si>
    <t>　１０</t>
    <phoneticPr fontId="1"/>
  </si>
  <si>
    <t>転居</t>
    <rPh sb="0" eb="2">
      <t>テンキョ</t>
    </rPh>
    <phoneticPr fontId="1"/>
  </si>
  <si>
    <t>問13</t>
    <rPh sb="0" eb="1">
      <t>トイ</t>
    </rPh>
    <phoneticPr fontId="1"/>
  </si>
  <si>
    <t>内容</t>
    <rPh sb="0" eb="2">
      <t>ナイヨウ</t>
    </rPh>
    <phoneticPr fontId="1"/>
  </si>
  <si>
    <t>研修会</t>
    <rPh sb="0" eb="3">
      <t>ケンシュウカイ</t>
    </rPh>
    <phoneticPr fontId="1"/>
  </si>
  <si>
    <t>感染症
対策</t>
    <rPh sb="0" eb="3">
      <t>カンセンショウ</t>
    </rPh>
    <rPh sb="4" eb="6">
      <t>タイサク</t>
    </rPh>
    <phoneticPr fontId="1"/>
  </si>
  <si>
    <t>機能訓練</t>
    <rPh sb="0" eb="2">
      <t>キノウ</t>
    </rPh>
    <rPh sb="2" eb="4">
      <t>クンレン</t>
    </rPh>
    <phoneticPr fontId="1"/>
  </si>
  <si>
    <t>災害</t>
    <rPh sb="0" eb="2">
      <t>サイガイ</t>
    </rPh>
    <phoneticPr fontId="1"/>
  </si>
  <si>
    <t>ハラスメント</t>
    <phoneticPr fontId="1"/>
  </si>
  <si>
    <t>モチベーション</t>
    <phoneticPr fontId="1"/>
  </si>
  <si>
    <t>なし</t>
    <phoneticPr fontId="1"/>
  </si>
  <si>
    <t>お勧めしたいか</t>
    <rPh sb="1" eb="2">
      <t>スス</t>
    </rPh>
    <phoneticPr fontId="1"/>
  </si>
  <si>
    <t>食中毒対策などの衛生管理について</t>
    <rPh sb="0" eb="3">
      <t>ショクチュウドク</t>
    </rPh>
    <rPh sb="3" eb="5">
      <t>タイサク</t>
    </rPh>
    <rPh sb="8" eb="10">
      <t>エイセイ</t>
    </rPh>
    <rPh sb="10" eb="12">
      <t>カンリ</t>
    </rPh>
    <phoneticPr fontId="1"/>
  </si>
  <si>
    <t>離職者はいなかった ※</t>
    <phoneticPr fontId="1"/>
  </si>
  <si>
    <t>本人の健康上（病気やケガ）の問題</t>
    <phoneticPr fontId="1"/>
  </si>
  <si>
    <t>賃金に対する不満</t>
    <rPh sb="0" eb="2">
      <t>チンギン</t>
    </rPh>
    <rPh sb="3" eb="4">
      <t>タイ</t>
    </rPh>
    <rPh sb="6" eb="8">
      <t>フマン</t>
    </rPh>
    <phoneticPr fontId="1"/>
  </si>
  <si>
    <t>労働時間・休暇等に対する不満</t>
    <rPh sb="0" eb="2">
      <t>ロウドウ</t>
    </rPh>
    <rPh sb="2" eb="4">
      <t>ジカン</t>
    </rPh>
    <rPh sb="5" eb="7">
      <t>キュウカ</t>
    </rPh>
    <rPh sb="7" eb="8">
      <t>トウ</t>
    </rPh>
    <rPh sb="9" eb="10">
      <t>タイ</t>
    </rPh>
    <rPh sb="12" eb="14">
      <t>フマン</t>
    </rPh>
    <phoneticPr fontId="1"/>
  </si>
  <si>
    <t>本人都合による転居のため</t>
    <phoneticPr fontId="1"/>
  </si>
  <si>
    <t>親族等の介護のため</t>
    <phoneticPr fontId="1"/>
  </si>
  <si>
    <t xml:space="preserve">問13
</t>
    <rPh sb="0" eb="1">
      <t>トイ</t>
    </rPh>
    <phoneticPr fontId="1"/>
  </si>
  <si>
    <t>全く思わない</t>
    <rPh sb="0" eb="1">
      <t>マッタ</t>
    </rPh>
    <rPh sb="2" eb="3">
      <t>オモ</t>
    </rPh>
    <phoneticPr fontId="1"/>
  </si>
  <si>
    <t>どちらでもない</t>
    <phoneticPr fontId="1"/>
  </si>
  <si>
    <t>非常に思う</t>
    <rPh sb="0" eb="2">
      <t>ヒジョウ</t>
    </rPh>
    <rPh sb="3" eb="4">
      <t>オモ</t>
    </rPh>
    <phoneticPr fontId="1"/>
  </si>
  <si>
    <t>職員のモチベーション向上について</t>
    <rPh sb="0" eb="2">
      <t>ショクイン</t>
    </rPh>
    <rPh sb="10" eb="12">
      <t>コウジョウ</t>
    </rPh>
    <phoneticPr fontId="1"/>
  </si>
  <si>
    <t>賃金
不満</t>
    <rPh sb="0" eb="2">
      <t>チンギン</t>
    </rPh>
    <rPh sb="3" eb="5">
      <t>フマン</t>
    </rPh>
    <phoneticPr fontId="1"/>
  </si>
  <si>
    <t>労働時間・休暇</t>
    <rPh sb="0" eb="2">
      <t>ロウドウ</t>
    </rPh>
    <rPh sb="2" eb="4">
      <t>ジカン</t>
    </rPh>
    <rPh sb="5" eb="7">
      <t>キュウカ</t>
    </rPh>
    <phoneticPr fontId="1"/>
  </si>
  <si>
    <t>出産</t>
    <rPh sb="0" eb="2">
      <t>シュッサン</t>
    </rPh>
    <phoneticPr fontId="1"/>
  </si>
  <si>
    <t>なし</t>
    <phoneticPr fontId="1"/>
  </si>
  <si>
    <t>メンタルヘルス</t>
    <phoneticPr fontId="1"/>
  </si>
  <si>
    <t>職員のメンタルヘルス（精神面の健康の維持）について</t>
    <rPh sb="0" eb="2">
      <t>ショクイン</t>
    </rPh>
    <rPh sb="11" eb="14">
      <t>セイシンメン</t>
    </rPh>
    <rPh sb="15" eb="17">
      <t>ケンコウ</t>
    </rPh>
    <rPh sb="18" eb="20">
      <t>イジ</t>
    </rPh>
    <phoneticPr fontId="1"/>
  </si>
  <si>
    <t>有料広告媒体を活用した事業所のPR</t>
    <rPh sb="0" eb="2">
      <t>ユウリョウ</t>
    </rPh>
    <rPh sb="2" eb="4">
      <t>コウコク</t>
    </rPh>
    <rPh sb="4" eb="6">
      <t>バイタイ</t>
    </rPh>
    <rPh sb="7" eb="9">
      <t>カツヨウ</t>
    </rPh>
    <rPh sb="11" eb="14">
      <t>ジギョウショ</t>
    </rPh>
    <phoneticPr fontId="1"/>
  </si>
  <si>
    <t>職員の家庭環境（出産・子育て・家庭介護等）に応じた労働時間・休暇等への配慮</t>
    <rPh sb="0" eb="2">
      <t>ショクイン</t>
    </rPh>
    <rPh sb="3" eb="5">
      <t>カテイ</t>
    </rPh>
    <rPh sb="5" eb="7">
      <t>カンキョウ</t>
    </rPh>
    <rPh sb="8" eb="10">
      <t>シュッサン</t>
    </rPh>
    <rPh sb="11" eb="13">
      <t>コソダ</t>
    </rPh>
    <rPh sb="15" eb="17">
      <t>カテイ</t>
    </rPh>
    <rPh sb="17" eb="19">
      <t>カイゴ</t>
    </rPh>
    <rPh sb="19" eb="20">
      <t>トウ</t>
    </rPh>
    <rPh sb="22" eb="23">
      <t>オウ</t>
    </rPh>
    <rPh sb="25" eb="27">
      <t>ロウドウ</t>
    </rPh>
    <rPh sb="27" eb="29">
      <t>ジカン</t>
    </rPh>
    <rPh sb="30" eb="32">
      <t>キュウカ</t>
    </rPh>
    <rPh sb="32" eb="33">
      <t>トウ</t>
    </rPh>
    <rPh sb="35" eb="37">
      <t>ハイリョ</t>
    </rPh>
    <phoneticPr fontId="1"/>
  </si>
  <si>
    <t>事業所内での事故予防について</t>
    <rPh sb="0" eb="3">
      <t>ジギョウショ</t>
    </rPh>
    <rPh sb="3" eb="4">
      <t>ナイ</t>
    </rPh>
    <rPh sb="6" eb="8">
      <t>ジコ</t>
    </rPh>
    <rPh sb="8" eb="10">
      <t>ヨボウ</t>
    </rPh>
    <phoneticPr fontId="1"/>
  </si>
  <si>
    <t>介護保険制度の改正及び報酬改訂等について</t>
    <rPh sb="0" eb="2">
      <t>カイゴ</t>
    </rPh>
    <rPh sb="2" eb="4">
      <t>ホケン</t>
    </rPh>
    <rPh sb="4" eb="6">
      <t>セイド</t>
    </rPh>
    <rPh sb="7" eb="9">
      <t>カイセイ</t>
    </rPh>
    <rPh sb="9" eb="10">
      <t>オヨ</t>
    </rPh>
    <rPh sb="11" eb="13">
      <t>ホウシュウ</t>
    </rPh>
    <rPh sb="13" eb="15">
      <t>カイテイ</t>
    </rPh>
    <rPh sb="15" eb="16">
      <t>トウ</t>
    </rPh>
    <phoneticPr fontId="1"/>
  </si>
  <si>
    <t>雇用した人のうち，前職でも介護関係の仕事をしていた人数</t>
    <rPh sb="0" eb="2">
      <t>コヨウ</t>
    </rPh>
    <rPh sb="4" eb="5">
      <t>ヒト</t>
    </rPh>
    <rPh sb="9" eb="11">
      <t>ゼンショク</t>
    </rPh>
    <rPh sb="13" eb="15">
      <t>カイゴ</t>
    </rPh>
    <rPh sb="15" eb="17">
      <t>カンケイ</t>
    </rPh>
    <rPh sb="18" eb="20">
      <t>シゴト</t>
    </rPh>
    <rPh sb="25" eb="27">
      <t>ニンズウ</t>
    </rPh>
    <phoneticPr fontId="1"/>
  </si>
  <si>
    <t>前職でも介護の仕事をしていた人</t>
    <rPh sb="0" eb="2">
      <t>ゼンショク</t>
    </rPh>
    <rPh sb="4" eb="6">
      <t>カイゴ</t>
    </rPh>
    <rPh sb="7" eb="9">
      <t>シゴト</t>
    </rPh>
    <rPh sb="14" eb="15">
      <t>ヒト</t>
    </rPh>
    <phoneticPr fontId="1"/>
  </si>
  <si>
    <t>事故予防</t>
    <rPh sb="0" eb="2">
      <t>ジコ</t>
    </rPh>
    <rPh sb="2" eb="4">
      <t>ヨボウ</t>
    </rPh>
    <phoneticPr fontId="1"/>
  </si>
  <si>
    <t>制度改正</t>
    <rPh sb="0" eb="2">
      <t>セイド</t>
    </rPh>
    <rPh sb="2" eb="4">
      <t>カイセイ</t>
    </rPh>
    <phoneticPr fontId="1"/>
  </si>
  <si>
    <t>職員の資格取得のための金銭的支援及び労働時間・休暇等への配慮</t>
    <rPh sb="0" eb="2">
      <t>ショクイン</t>
    </rPh>
    <rPh sb="3" eb="5">
      <t>シカク</t>
    </rPh>
    <rPh sb="5" eb="7">
      <t>シュトク</t>
    </rPh>
    <rPh sb="11" eb="14">
      <t>キンセンテキ</t>
    </rPh>
    <rPh sb="14" eb="16">
      <t>シエン</t>
    </rPh>
    <rPh sb="16" eb="17">
      <t>オヨ</t>
    </rPh>
    <rPh sb="18" eb="20">
      <t>ロウドウ</t>
    </rPh>
    <rPh sb="20" eb="22">
      <t>ジカン</t>
    </rPh>
    <rPh sb="23" eb="25">
      <t>キュウカ</t>
    </rPh>
    <rPh sb="25" eb="26">
      <t>トウ</t>
    </rPh>
    <rPh sb="28" eb="30">
      <t>ハイリョ</t>
    </rPh>
    <phoneticPr fontId="1"/>
  </si>
  <si>
    <t>虐待</t>
    <rPh sb="0" eb="2">
      <t>ギャクタイ</t>
    </rPh>
    <phoneticPr fontId="1"/>
  </si>
  <si>
    <t>　貴事業所にて従事する方（事務職員・介護助手を含む。）は，男女それぞれいずれの年齢層にありますか。当てはまる年齢層に，男女別の人数をご入力ください。なお，1か月以上の療休，産休・育休，介護休暇等のため，実際に従事していない方及びボランティアの人数は，含めないでください。(問3，4，5ごとの合計人数は一致させてください。)</t>
    <rPh sb="1" eb="2">
      <t>キ</t>
    </rPh>
    <rPh sb="2" eb="5">
      <t>ジギョウショ</t>
    </rPh>
    <rPh sb="7" eb="9">
      <t>ジュウジ</t>
    </rPh>
    <rPh sb="11" eb="12">
      <t>カタ</t>
    </rPh>
    <rPh sb="13" eb="15">
      <t>ジム</t>
    </rPh>
    <rPh sb="15" eb="16">
      <t>ショク</t>
    </rPh>
    <rPh sb="16" eb="17">
      <t>イン</t>
    </rPh>
    <rPh sb="18" eb="20">
      <t>カイゴ</t>
    </rPh>
    <rPh sb="20" eb="22">
      <t>ジョシュ</t>
    </rPh>
    <rPh sb="23" eb="24">
      <t>フク</t>
    </rPh>
    <rPh sb="29" eb="31">
      <t>ダンジョ</t>
    </rPh>
    <rPh sb="39" eb="42">
      <t>ネンレイソウ</t>
    </rPh>
    <rPh sb="49" eb="50">
      <t>ア</t>
    </rPh>
    <rPh sb="54" eb="56">
      <t>ネンレイ</t>
    </rPh>
    <phoneticPr fontId="1"/>
  </si>
  <si>
    <r>
      <t>　貴事業所では，現在，職員の募集をしていますか。募集をしている場合は，当てはまる資格ごとに人数をご入力ください。（募集人数１人当たり，必ず1つの最も求められる資格をお選びください。なお，</t>
    </r>
    <r>
      <rPr>
        <b/>
        <sz val="10"/>
        <color theme="1"/>
        <rFont val="ＭＳ Ｐゴシック"/>
        <family val="3"/>
        <charset val="128"/>
        <scheme val="minor"/>
      </rPr>
      <t>募集をしていない場合は，「募集をしていない」の欄に○をご入力ください。</t>
    </r>
    <r>
      <rPr>
        <sz val="10"/>
        <color theme="1"/>
        <rFont val="ＭＳ Ｐゴシック"/>
        <family val="3"/>
        <charset val="128"/>
        <scheme val="minor"/>
      </rPr>
      <t>）</t>
    </r>
    <rPh sb="1" eb="2">
      <t>キ</t>
    </rPh>
    <rPh sb="2" eb="5">
      <t>ジギョウショ</t>
    </rPh>
    <rPh sb="8" eb="10">
      <t>ゲンザイ</t>
    </rPh>
    <rPh sb="11" eb="13">
      <t>ショクイン</t>
    </rPh>
    <rPh sb="14" eb="16">
      <t>ボシュウ</t>
    </rPh>
    <rPh sb="35" eb="36">
      <t>ア</t>
    </rPh>
    <rPh sb="40" eb="42">
      <t>シカク</t>
    </rPh>
    <rPh sb="74" eb="75">
      <t>モト</t>
    </rPh>
    <rPh sb="79" eb="81">
      <t>シカク</t>
    </rPh>
    <rPh sb="83" eb="84">
      <t>エラ</t>
    </rPh>
    <rPh sb="121" eb="123">
      <t>ニュウリョク</t>
    </rPh>
    <phoneticPr fontId="1"/>
  </si>
  <si>
    <t>虐待防止について</t>
    <rPh sb="0" eb="2">
      <t>ギャクタイ</t>
    </rPh>
    <rPh sb="2" eb="4">
      <t>ボウシ</t>
    </rPh>
    <phoneticPr fontId="1"/>
  </si>
  <si>
    <t>人</t>
    <rPh sb="0" eb="1">
      <t>ニン</t>
    </rPh>
    <phoneticPr fontId="1"/>
  </si>
  <si>
    <t>　貴事業所にて従事する方（事務職員・介護助手を含む。）はそれぞれ何人ですか。当てはまる資格ごとに人数をお答えください。なお，1か月以上の療休，産休・育休，介護休暇等のため，実際に従事していない方及びボランティアの人数は，含めないでください。（複数の専門職をお持ちの方は，雇用の際，最も求められている資格をお選びください。）（問3，4，5ごとの合計人数は一致させてください。）</t>
    <rPh sb="1" eb="2">
      <t>キ</t>
    </rPh>
    <rPh sb="2" eb="5">
      <t>ジギョウショ</t>
    </rPh>
    <rPh sb="7" eb="9">
      <t>ジュウジ</t>
    </rPh>
    <rPh sb="11" eb="12">
      <t>カタ</t>
    </rPh>
    <rPh sb="13" eb="15">
      <t>ジム</t>
    </rPh>
    <rPh sb="15" eb="16">
      <t>ショク</t>
    </rPh>
    <rPh sb="16" eb="17">
      <t>イン</t>
    </rPh>
    <rPh sb="18" eb="20">
      <t>カイゴ</t>
    </rPh>
    <rPh sb="20" eb="22">
      <t>ジョシュ</t>
    </rPh>
    <rPh sb="23" eb="24">
      <t>フク</t>
    </rPh>
    <rPh sb="32" eb="34">
      <t>ナンニン</t>
    </rPh>
    <rPh sb="52" eb="53">
      <t>コタ</t>
    </rPh>
    <phoneticPr fontId="1"/>
  </si>
  <si>
    <t>　貴事業所では，介護人材の確保のために特に取り組んでいることはありますか。（回答は当てはまるもの全て）</t>
    <rPh sb="1" eb="2">
      <t>キ</t>
    </rPh>
    <rPh sb="2" eb="5">
      <t>ジギョウショ</t>
    </rPh>
    <rPh sb="8" eb="10">
      <t>カイゴ</t>
    </rPh>
    <rPh sb="10" eb="12">
      <t>ジンザイ</t>
    </rPh>
    <rPh sb="13" eb="15">
      <t>カクホ</t>
    </rPh>
    <rPh sb="19" eb="20">
      <t>トク</t>
    </rPh>
    <rPh sb="21" eb="22">
      <t>ト</t>
    </rPh>
    <rPh sb="23" eb="24">
      <t>ク</t>
    </rPh>
    <rPh sb="38" eb="40">
      <t>カイトウ</t>
    </rPh>
    <rPh sb="41" eb="42">
      <t>ア</t>
    </rPh>
    <rPh sb="48" eb="49">
      <t>スベ</t>
    </rPh>
    <phoneticPr fontId="1"/>
  </si>
  <si>
    <t>介護人材確保のための就労仲介業者の活用</t>
    <rPh sb="0" eb="2">
      <t>カイゴ</t>
    </rPh>
    <rPh sb="2" eb="4">
      <t>ジンザイ</t>
    </rPh>
    <rPh sb="4" eb="6">
      <t>カクホ</t>
    </rPh>
    <rPh sb="10" eb="12">
      <t>シュウロウ</t>
    </rPh>
    <rPh sb="12" eb="14">
      <t>チュウカイ</t>
    </rPh>
    <rPh sb="14" eb="16">
      <t>ギョウシャ</t>
    </rPh>
    <rPh sb="17" eb="19">
      <t>カツヨウ</t>
    </rPh>
    <phoneticPr fontId="1"/>
  </si>
  <si>
    <t>　今後，水戸市主催の研修会等で，取り上げてほしいテーマはありますか。（回答は当てはまるもの３つまで）</t>
    <rPh sb="1" eb="3">
      <t>コンゴ</t>
    </rPh>
    <rPh sb="4" eb="6">
      <t>ミト</t>
    </rPh>
    <rPh sb="6" eb="7">
      <t>シ</t>
    </rPh>
    <rPh sb="7" eb="9">
      <t>シュサイ</t>
    </rPh>
    <rPh sb="10" eb="13">
      <t>ケンシュウカイ</t>
    </rPh>
    <rPh sb="13" eb="14">
      <t>トウ</t>
    </rPh>
    <rPh sb="16" eb="17">
      <t>ト</t>
    </rPh>
    <rPh sb="18" eb="19">
      <t>ア</t>
    </rPh>
    <rPh sb="35" eb="37">
      <t>カイトウ</t>
    </rPh>
    <rPh sb="38" eb="39">
      <t>ア</t>
    </rPh>
    <phoneticPr fontId="1"/>
  </si>
  <si>
    <t>就職前のイメージとの差異
（思った仕事と違っていた）</t>
    <rPh sb="0" eb="2">
      <t>シュウショク</t>
    </rPh>
    <rPh sb="2" eb="3">
      <t>マエ</t>
    </rPh>
    <rPh sb="10" eb="12">
      <t>サイ</t>
    </rPh>
    <rPh sb="14" eb="15">
      <t>オモ</t>
    </rPh>
    <rPh sb="17" eb="19">
      <t>シゴト</t>
    </rPh>
    <rPh sb="20" eb="21">
      <t>チガ</t>
    </rPh>
    <phoneticPr fontId="1"/>
  </si>
  <si>
    <t>定年退職</t>
    <phoneticPr fontId="1"/>
  </si>
  <si>
    <t>雇用期間の満了</t>
    <phoneticPr fontId="1"/>
  </si>
  <si>
    <r>
      <t xml:space="preserve">介護老人保健施設
</t>
    </r>
    <r>
      <rPr>
        <sz val="9"/>
        <color theme="1"/>
        <rFont val="ＭＳ Ｐゴシック"/>
        <family val="3"/>
        <charset val="128"/>
        <scheme val="minor"/>
      </rPr>
      <t>（短期入所を含む）</t>
    </r>
    <rPh sb="0" eb="2">
      <t>カイゴ</t>
    </rPh>
    <rPh sb="2" eb="4">
      <t>ロウジン</t>
    </rPh>
    <rPh sb="4" eb="6">
      <t>ホケン</t>
    </rPh>
    <rPh sb="6" eb="8">
      <t>シセツ</t>
    </rPh>
    <rPh sb="10" eb="12">
      <t>タンキ</t>
    </rPh>
    <rPh sb="12" eb="14">
      <t>ニュウショ</t>
    </rPh>
    <rPh sb="15" eb="16">
      <t>フク</t>
    </rPh>
    <phoneticPr fontId="1"/>
  </si>
  <si>
    <r>
      <t xml:space="preserve">短期入所生活介護
</t>
    </r>
    <r>
      <rPr>
        <sz val="9"/>
        <color theme="1"/>
        <rFont val="ＭＳ Ｐゴシック"/>
        <family val="3"/>
        <charset val="128"/>
        <scheme val="minor"/>
      </rPr>
      <t>（介護老人福祉施設が運営するものを除く）</t>
    </r>
    <rPh sb="0" eb="2">
      <t>タンキ</t>
    </rPh>
    <rPh sb="2" eb="4">
      <t>ニュウショ</t>
    </rPh>
    <rPh sb="4" eb="6">
      <t>セイカツ</t>
    </rPh>
    <rPh sb="6" eb="8">
      <t>カイゴ</t>
    </rPh>
    <rPh sb="10" eb="12">
      <t>カイゴ</t>
    </rPh>
    <rPh sb="12" eb="14">
      <t>ロウジン</t>
    </rPh>
    <rPh sb="14" eb="16">
      <t>フクシ</t>
    </rPh>
    <rPh sb="16" eb="18">
      <t>シセツ</t>
    </rPh>
    <rPh sb="19" eb="21">
      <t>ウンエイ</t>
    </rPh>
    <rPh sb="26" eb="27">
      <t>ノゾ</t>
    </rPh>
    <phoneticPr fontId="1"/>
  </si>
  <si>
    <r>
      <t xml:space="preserve">介護老人福祉施設
</t>
    </r>
    <r>
      <rPr>
        <sz val="9"/>
        <color theme="1"/>
        <rFont val="ＭＳ Ｐゴシック"/>
        <family val="3"/>
        <charset val="128"/>
        <scheme val="minor"/>
      </rPr>
      <t>（地域密着型サービス・短期入所を含む）</t>
    </r>
    <rPh sb="0" eb="2">
      <t>カイゴ</t>
    </rPh>
    <rPh sb="2" eb="4">
      <t>ロウジン</t>
    </rPh>
    <rPh sb="4" eb="6">
      <t>フクシ</t>
    </rPh>
    <rPh sb="6" eb="8">
      <t>シセツ</t>
    </rPh>
    <rPh sb="10" eb="12">
      <t>チイキ</t>
    </rPh>
    <rPh sb="12" eb="14">
      <t>ミッチャク</t>
    </rPh>
    <rPh sb="14" eb="15">
      <t>ガタ</t>
    </rPh>
    <rPh sb="20" eb="22">
      <t>タンキ</t>
    </rPh>
    <rPh sb="22" eb="24">
      <t>ニュウショ</t>
    </rPh>
    <rPh sb="25" eb="26">
      <t>フク</t>
    </rPh>
    <phoneticPr fontId="1"/>
  </si>
  <si>
    <t>　貴事業所にて従事する方（事務職員・介護助手を含む。）は，男女それぞれ何人ですか。あてはまる分類ごとに人数をご入力ください。なお，１か月以上の療休，産休・育休，介護休暇等のため，実際に従事していない方及びボランティアの人数は，含めないでください。（問3，4，5ごとの合計人数は一致させてください。）</t>
    <rPh sb="1" eb="2">
      <t>キ</t>
    </rPh>
    <rPh sb="2" eb="5">
      <t>ジギョウショ</t>
    </rPh>
    <rPh sb="7" eb="9">
      <t>ジュウジ</t>
    </rPh>
    <rPh sb="11" eb="12">
      <t>カタ</t>
    </rPh>
    <rPh sb="13" eb="15">
      <t>ジム</t>
    </rPh>
    <rPh sb="15" eb="16">
      <t>ショク</t>
    </rPh>
    <rPh sb="16" eb="17">
      <t>イン</t>
    </rPh>
    <rPh sb="18" eb="20">
      <t>カイゴ</t>
    </rPh>
    <rPh sb="20" eb="22">
      <t>ジョシュ</t>
    </rPh>
    <rPh sb="23" eb="24">
      <t>フク</t>
    </rPh>
    <rPh sb="29" eb="31">
      <t>ダンジョ</t>
    </rPh>
    <rPh sb="35" eb="37">
      <t>ナンニン</t>
    </rPh>
    <rPh sb="46" eb="48">
      <t>ブンルイ</t>
    </rPh>
    <rPh sb="51" eb="53">
      <t>ニンズウ</t>
    </rPh>
    <phoneticPr fontId="1"/>
  </si>
  <si>
    <t>職員の精神的負担（ストレス）が増えている</t>
    <rPh sb="0" eb="1">
      <t>ショク</t>
    </rPh>
    <rPh sb="1" eb="2">
      <t>イン</t>
    </rPh>
    <rPh sb="3" eb="6">
      <t>セイシンテキ</t>
    </rPh>
    <rPh sb="6" eb="8">
      <t>フタン</t>
    </rPh>
    <rPh sb="15" eb="16">
      <t>フ</t>
    </rPh>
    <phoneticPr fontId="1"/>
  </si>
  <si>
    <t>職員が残業しなければならない</t>
    <rPh sb="0" eb="2">
      <t>ショクイン</t>
    </rPh>
    <rPh sb="3" eb="5">
      <t>ザンギョウ</t>
    </rPh>
    <phoneticPr fontId="1"/>
  </si>
  <si>
    <t>職場のリーダーとなる人材が育たない</t>
    <rPh sb="0" eb="2">
      <t>ショクバ</t>
    </rPh>
    <rPh sb="10" eb="12">
      <t>ジンザイ</t>
    </rPh>
    <rPh sb="13" eb="14">
      <t>ソダ</t>
    </rPh>
    <phoneticPr fontId="1"/>
  </si>
  <si>
    <t>若い担い手が定着しない</t>
    <rPh sb="0" eb="1">
      <t>ワカ</t>
    </rPh>
    <rPh sb="2" eb="3">
      <t>ニナ</t>
    </rPh>
    <rPh sb="4" eb="5">
      <t>テ</t>
    </rPh>
    <rPh sb="6" eb="8">
      <t>テイチャク</t>
    </rPh>
    <phoneticPr fontId="1"/>
  </si>
  <si>
    <t>職員が有給休暇などの休暇をとりにくい</t>
    <rPh sb="0" eb="1">
      <t>ショク</t>
    </rPh>
    <rPh sb="1" eb="2">
      <t>イン</t>
    </rPh>
    <rPh sb="3" eb="5">
      <t>ユウキュウ</t>
    </rPh>
    <rPh sb="5" eb="7">
      <t>キュウカ</t>
    </rPh>
    <rPh sb="10" eb="12">
      <t>キュウカ</t>
    </rPh>
    <phoneticPr fontId="1"/>
  </si>
  <si>
    <t>職員の家庭生活に配慮した勤務シフトが組みにくい</t>
    <rPh sb="0" eb="2">
      <t>ショクイン</t>
    </rPh>
    <rPh sb="3" eb="5">
      <t>カテイ</t>
    </rPh>
    <rPh sb="5" eb="7">
      <t>セイカツ</t>
    </rPh>
    <rPh sb="8" eb="10">
      <t>ハイリョ</t>
    </rPh>
    <rPh sb="12" eb="14">
      <t>キンム</t>
    </rPh>
    <rPh sb="18" eb="19">
      <t>ク</t>
    </rPh>
    <phoneticPr fontId="1"/>
  </si>
  <si>
    <t>利用者（又はケアマネジャー）からのサービス依頼に対して，職員不足からサービスを提供できない場合がある</t>
    <rPh sb="0" eb="3">
      <t>リヨウシャ</t>
    </rPh>
    <rPh sb="4" eb="5">
      <t>マタ</t>
    </rPh>
    <rPh sb="21" eb="23">
      <t>イライ</t>
    </rPh>
    <rPh sb="24" eb="25">
      <t>タイ</t>
    </rPh>
    <rPh sb="28" eb="30">
      <t>ショクイン</t>
    </rPh>
    <rPh sb="30" eb="32">
      <t>フソク</t>
    </rPh>
    <rPh sb="39" eb="41">
      <t>テイキョウ</t>
    </rPh>
    <rPh sb="45" eb="47">
      <t>バアイ</t>
    </rPh>
    <phoneticPr fontId="1"/>
  </si>
  <si>
    <t xml:space="preserve">問7
</t>
    <rPh sb="0" eb="1">
      <t>トイ</t>
    </rPh>
    <phoneticPr fontId="1"/>
  </si>
  <si>
    <t xml:space="preserve">問11
</t>
    <rPh sb="0" eb="1">
      <t>トイ</t>
    </rPh>
    <phoneticPr fontId="1"/>
  </si>
  <si>
    <t>　離職者及び雇用した人はいなかった</t>
    <rPh sb="1" eb="4">
      <t>リショクシャ</t>
    </rPh>
    <rPh sb="4" eb="5">
      <t>オヨ</t>
    </rPh>
    <rPh sb="6" eb="8">
      <t>コヨウ</t>
    </rPh>
    <rPh sb="10" eb="11">
      <t>ヒト</t>
    </rPh>
    <phoneticPr fontId="1"/>
  </si>
  <si>
    <t>　募集をしていない</t>
    <rPh sb="1" eb="3">
      <t>ボシュウ</t>
    </rPh>
    <phoneticPr fontId="1"/>
  </si>
  <si>
    <t>※ 「介護人材の不足により生じている問題はない」と回答した場合，ほかの選択肢は選べません。</t>
    <rPh sb="3" eb="5">
      <t>カイゴ</t>
    </rPh>
    <rPh sb="5" eb="7">
      <t>ジンザイ</t>
    </rPh>
    <rPh sb="8" eb="10">
      <t>フソク</t>
    </rPh>
    <rPh sb="13" eb="14">
      <t>ショウ</t>
    </rPh>
    <rPh sb="18" eb="20">
      <t>モンダイ</t>
    </rPh>
    <rPh sb="25" eb="27">
      <t>カイトウ</t>
    </rPh>
    <rPh sb="29" eb="31">
      <t>バアイ</t>
    </rPh>
    <rPh sb="35" eb="38">
      <t>センタクシ</t>
    </rPh>
    <rPh sb="39" eb="40">
      <t>エラ</t>
    </rPh>
    <phoneticPr fontId="1"/>
  </si>
  <si>
    <t>職員の賃金改善（介護職員処遇改善加算を活用したものを含む）</t>
    <rPh sb="0" eb="2">
      <t>ショクイン</t>
    </rPh>
    <rPh sb="3" eb="5">
      <t>チンギン</t>
    </rPh>
    <rPh sb="5" eb="7">
      <t>カイゼン</t>
    </rPh>
    <rPh sb="8" eb="10">
      <t>カイゴ</t>
    </rPh>
    <rPh sb="10" eb="12">
      <t>ショクイン</t>
    </rPh>
    <rPh sb="12" eb="14">
      <t>ショグウ</t>
    </rPh>
    <rPh sb="14" eb="16">
      <t>カイゼン</t>
    </rPh>
    <rPh sb="16" eb="18">
      <t>カサン</t>
    </rPh>
    <rPh sb="19" eb="21">
      <t>カツヨウ</t>
    </rPh>
    <rPh sb="26" eb="27">
      <t>フク</t>
    </rPh>
    <phoneticPr fontId="1"/>
  </si>
  <si>
    <t>職場環境の改善（介護職員処遇改善加算を活用した賃金改善を除き，研修機会の確保や休憩設備の整備などを含む）</t>
    <rPh sb="0" eb="2">
      <t>ショクバ</t>
    </rPh>
    <rPh sb="2" eb="4">
      <t>カンキョウ</t>
    </rPh>
    <rPh sb="5" eb="7">
      <t>カイゼン</t>
    </rPh>
    <rPh sb="8" eb="10">
      <t>カイゴ</t>
    </rPh>
    <rPh sb="10" eb="12">
      <t>ショクイン</t>
    </rPh>
    <rPh sb="12" eb="14">
      <t>ショグウ</t>
    </rPh>
    <rPh sb="14" eb="16">
      <t>カイゼン</t>
    </rPh>
    <rPh sb="16" eb="18">
      <t>カサン</t>
    </rPh>
    <rPh sb="19" eb="21">
      <t>カツヨウ</t>
    </rPh>
    <rPh sb="23" eb="25">
      <t>チンギン</t>
    </rPh>
    <rPh sb="25" eb="27">
      <t>カイゼン</t>
    </rPh>
    <rPh sb="28" eb="29">
      <t>ノゾ</t>
    </rPh>
    <rPh sb="31" eb="33">
      <t>ケンシュウ</t>
    </rPh>
    <rPh sb="33" eb="35">
      <t>キカイ</t>
    </rPh>
    <rPh sb="36" eb="38">
      <t>カクホ</t>
    </rPh>
    <rPh sb="39" eb="41">
      <t>キュウケイ</t>
    </rPh>
    <rPh sb="41" eb="43">
      <t>セツビ</t>
    </rPh>
    <rPh sb="44" eb="46">
      <t>セイビ</t>
    </rPh>
    <rPh sb="49" eb="50">
      <t>フク</t>
    </rPh>
    <phoneticPr fontId="1"/>
  </si>
  <si>
    <t>介護人材の不足により生じている問題はない　 ※</t>
    <rPh sb="0" eb="2">
      <t>カイゴ</t>
    </rPh>
    <rPh sb="2" eb="4">
      <t>ジンザイ</t>
    </rPh>
    <rPh sb="5" eb="7">
      <t>フソク</t>
    </rPh>
    <rPh sb="10" eb="11">
      <t>ショウ</t>
    </rPh>
    <rPh sb="15" eb="17">
      <t>モンダイ</t>
    </rPh>
    <phoneticPr fontId="1"/>
  </si>
  <si>
    <r>
      <t>　</t>
    </r>
    <r>
      <rPr>
        <u/>
        <sz val="10"/>
        <color rgb="FFFF0000"/>
        <rFont val="ＭＳ Ｐゴシック"/>
        <family val="3"/>
        <charset val="128"/>
        <scheme val="minor"/>
      </rPr>
      <t>この質問は必ず管理者の方がお答えください。</t>
    </r>
    <r>
      <rPr>
        <sz val="10"/>
        <color theme="1"/>
        <rFont val="ＭＳ Ｐゴシック"/>
        <family val="3"/>
        <charset val="128"/>
        <scheme val="minor"/>
      </rPr>
      <t>ご回答いただく方個人にお伺いします。事業所としての回答でなくて構いません。
　あなたは現在の職場を，就労先として親しい友人や家族にお勧めしたいと思いますか。0～10の段階で，当てはまる数字をお選びください。</t>
    </r>
    <rPh sb="3" eb="5">
      <t>シツモン</t>
    </rPh>
    <rPh sb="6" eb="7">
      <t>カナラ</t>
    </rPh>
    <rPh sb="8" eb="11">
      <t>カンリシャ</t>
    </rPh>
    <rPh sb="12" eb="13">
      <t>カタ</t>
    </rPh>
    <rPh sb="15" eb="16">
      <t>コタ</t>
    </rPh>
    <rPh sb="23" eb="25">
      <t>カイトウ</t>
    </rPh>
    <rPh sb="29" eb="30">
      <t>カタ</t>
    </rPh>
    <rPh sb="30" eb="32">
      <t>コジン</t>
    </rPh>
    <rPh sb="34" eb="35">
      <t>ウカガ</t>
    </rPh>
    <rPh sb="40" eb="43">
      <t>ジギョウショ</t>
    </rPh>
    <rPh sb="47" eb="49">
      <t>カイトウ</t>
    </rPh>
    <rPh sb="53" eb="54">
      <t>カマ</t>
    </rPh>
    <rPh sb="65" eb="67">
      <t>ゲンザイ</t>
    </rPh>
    <rPh sb="68" eb="70">
      <t>ショクバ</t>
    </rPh>
    <rPh sb="72" eb="74">
      <t>シュウロウ</t>
    </rPh>
    <rPh sb="74" eb="75">
      <t>サキ</t>
    </rPh>
    <rPh sb="78" eb="79">
      <t>シタ</t>
    </rPh>
    <rPh sb="81" eb="83">
      <t>ユウジン</t>
    </rPh>
    <rPh sb="84" eb="86">
      <t>カゾク</t>
    </rPh>
    <rPh sb="88" eb="89">
      <t>スス</t>
    </rPh>
    <rPh sb="94" eb="95">
      <t>オモ</t>
    </rPh>
    <rPh sb="105" eb="107">
      <t>ダンカイ</t>
    </rPh>
    <rPh sb="109" eb="110">
      <t>ア</t>
    </rPh>
    <rPh sb="114" eb="116">
      <t>スウジ</t>
    </rPh>
    <rPh sb="118" eb="119">
      <t>エラ</t>
    </rPh>
    <phoneticPr fontId="1"/>
  </si>
  <si>
    <r>
      <t>　</t>
    </r>
    <r>
      <rPr>
        <u/>
        <sz val="10"/>
        <color theme="1"/>
        <rFont val="ＭＳ Ｐゴシック"/>
        <family val="3"/>
        <charset val="128"/>
        <scheme val="minor"/>
      </rPr>
      <t>問8で「離職者はいなかった」または「定年退職」のみと回答した事業所</t>
    </r>
    <r>
      <rPr>
        <sz val="10"/>
        <color theme="1"/>
        <rFont val="ＭＳ Ｐゴシック"/>
        <family val="3"/>
        <charset val="128"/>
        <scheme val="minor"/>
      </rPr>
      <t>にお伺いします。
　貴事業所において，介護人材を定着させるために取り組んでいることがあれば，具体的な事例をご入力ください。</t>
    </r>
    <rPh sb="1" eb="2">
      <t>トイ</t>
    </rPh>
    <rPh sb="5" eb="7">
      <t>リショク</t>
    </rPh>
    <rPh sb="7" eb="8">
      <t>シャ</t>
    </rPh>
    <rPh sb="19" eb="21">
      <t>テイネン</t>
    </rPh>
    <rPh sb="21" eb="23">
      <t>タイショク</t>
    </rPh>
    <rPh sb="27" eb="29">
      <t>カイトウ</t>
    </rPh>
    <rPh sb="31" eb="34">
      <t>ジギョウショ</t>
    </rPh>
    <rPh sb="36" eb="37">
      <t>ウカガ</t>
    </rPh>
    <rPh sb="45" eb="46">
      <t>キ</t>
    </rPh>
    <rPh sb="46" eb="48">
      <t>ジギョウ</t>
    </rPh>
    <rPh sb="48" eb="49">
      <t>ショ</t>
    </rPh>
    <rPh sb="54" eb="56">
      <t>カイゴ</t>
    </rPh>
    <rPh sb="56" eb="58">
      <t>ジンザイ</t>
    </rPh>
    <rPh sb="59" eb="61">
      <t>テイチャク</t>
    </rPh>
    <rPh sb="67" eb="68">
      <t>ト</t>
    </rPh>
    <rPh sb="69" eb="70">
      <t>ク</t>
    </rPh>
    <rPh sb="81" eb="83">
      <t>グタイ</t>
    </rPh>
    <rPh sb="83" eb="84">
      <t>テキ</t>
    </rPh>
    <rPh sb="85" eb="87">
      <t>ジレイ</t>
    </rPh>
    <rPh sb="89" eb="91">
      <t>ニュウリョク</t>
    </rPh>
    <phoneticPr fontId="1"/>
  </si>
  <si>
    <t xml:space="preserve">問8-2
</t>
    <rPh sb="0" eb="1">
      <t>トイ</t>
    </rPh>
    <phoneticPr fontId="1"/>
  </si>
  <si>
    <t>定年</t>
    <rPh sb="0" eb="2">
      <t>テイネン</t>
    </rPh>
    <phoneticPr fontId="1"/>
  </si>
  <si>
    <t>満了</t>
    <rPh sb="0" eb="2">
      <t>マンリョウ</t>
    </rPh>
    <phoneticPr fontId="1"/>
  </si>
  <si>
    <t>問8-2</t>
    <rPh sb="0" eb="1">
      <t>トイ</t>
    </rPh>
    <phoneticPr fontId="1"/>
  </si>
  <si>
    <t>事例</t>
    <rPh sb="0" eb="2">
      <t>ジレイ</t>
    </rPh>
    <phoneticPr fontId="1"/>
  </si>
  <si>
    <t>外国人労働者の活用（①）</t>
    <rPh sb="0" eb="2">
      <t>ガイコク</t>
    </rPh>
    <rPh sb="2" eb="3">
      <t>ジン</t>
    </rPh>
    <rPh sb="3" eb="6">
      <t>ロウドウシャ</t>
    </rPh>
    <rPh sb="7" eb="9">
      <t>カツヨウ</t>
    </rPh>
    <phoneticPr fontId="1"/>
  </si>
  <si>
    <t>介護ロボット（センサーベッド等の見守り装置，コミュニケーションロボット，アシスト補助具等の国県補助によるものを含む）の導入（②）</t>
    <rPh sb="0" eb="2">
      <t>カイゴ</t>
    </rPh>
    <rPh sb="14" eb="15">
      <t>トウ</t>
    </rPh>
    <rPh sb="16" eb="18">
      <t>ミマモ</t>
    </rPh>
    <rPh sb="19" eb="21">
      <t>ソウチ</t>
    </rPh>
    <rPh sb="40" eb="42">
      <t>ホジョ</t>
    </rPh>
    <rPh sb="42" eb="43">
      <t>グ</t>
    </rPh>
    <rPh sb="43" eb="44">
      <t>トウ</t>
    </rPh>
    <rPh sb="45" eb="46">
      <t>クニ</t>
    </rPh>
    <rPh sb="46" eb="47">
      <t>ケン</t>
    </rPh>
    <rPh sb="47" eb="49">
      <t>ホジョ</t>
    </rPh>
    <rPh sb="55" eb="56">
      <t>フク</t>
    </rPh>
    <rPh sb="59" eb="61">
      <t>ドウニュウ</t>
    </rPh>
    <phoneticPr fontId="1"/>
  </si>
  <si>
    <r>
      <rPr>
        <u/>
        <sz val="10"/>
        <color theme="1"/>
        <rFont val="ＭＳ Ｐゴシック"/>
        <family val="3"/>
        <charset val="128"/>
        <scheme val="minor"/>
      </rPr>
      <t>◆問11の①外国人労働者の活用又は②介護ロボットの導入</t>
    </r>
    <r>
      <rPr>
        <sz val="10"/>
        <color theme="1"/>
        <rFont val="ＭＳ Ｐゴシック"/>
        <family val="3"/>
        <charset val="128"/>
        <scheme val="minor"/>
      </rPr>
      <t>を進めていない理由があれば，ご入力ください。</t>
    </r>
    <rPh sb="1" eb="2">
      <t>トイ</t>
    </rPh>
    <rPh sb="6" eb="8">
      <t>ガイコク</t>
    </rPh>
    <rPh sb="8" eb="9">
      <t>ジン</t>
    </rPh>
    <rPh sb="9" eb="12">
      <t>ロウドウシャ</t>
    </rPh>
    <rPh sb="13" eb="15">
      <t>カツヨウ</t>
    </rPh>
    <rPh sb="15" eb="16">
      <t>マタ</t>
    </rPh>
    <rPh sb="18" eb="20">
      <t>カイゴ</t>
    </rPh>
    <rPh sb="25" eb="27">
      <t>ドウニュウ</t>
    </rPh>
    <rPh sb="28" eb="29">
      <t>スス</t>
    </rPh>
    <rPh sb="34" eb="36">
      <t>リユウ</t>
    </rPh>
    <rPh sb="42" eb="44">
      <t>ニュウリョク</t>
    </rPh>
    <phoneticPr fontId="1"/>
  </si>
  <si>
    <t>◆介護人材の確保について，ご意見・ご要望等があれば，ご自由にご入力ください。</t>
    <rPh sb="1" eb="3">
      <t>カイゴ</t>
    </rPh>
    <rPh sb="3" eb="5">
      <t>ジンザイ</t>
    </rPh>
    <rPh sb="6" eb="8">
      <t>カクホ</t>
    </rPh>
    <rPh sb="14" eb="16">
      <t>イケン</t>
    </rPh>
    <rPh sb="18" eb="20">
      <t>ヨウボウ</t>
    </rPh>
    <rPh sb="20" eb="21">
      <t>トウ</t>
    </rPh>
    <rPh sb="27" eb="29">
      <t>ジユウ</t>
    </rPh>
    <rPh sb="31" eb="33">
      <t>ニュウリョク</t>
    </rPh>
    <phoneticPr fontId="1"/>
  </si>
  <si>
    <t>以下は，自由記載となりますので任意でご入力ください。</t>
    <rPh sb="0" eb="2">
      <t>イカ</t>
    </rPh>
    <rPh sb="4" eb="6">
      <t>ジユウ</t>
    </rPh>
    <rPh sb="6" eb="8">
      <t>キサイ</t>
    </rPh>
    <rPh sb="15" eb="17">
      <t>ニンイ</t>
    </rPh>
    <rPh sb="19" eb="21">
      <t>ニュウリョク</t>
    </rPh>
    <phoneticPr fontId="1"/>
  </si>
  <si>
    <t>令和６年度　水戸市介護人材の確保に関する事業所実態調査票</t>
    <rPh sb="0" eb="1">
      <t>レイ</t>
    </rPh>
    <rPh sb="1" eb="2">
      <t>ワ</t>
    </rPh>
    <rPh sb="3" eb="5">
      <t>ネンド</t>
    </rPh>
    <rPh sb="4" eb="5">
      <t>ド</t>
    </rPh>
    <rPh sb="6" eb="9">
      <t>ミトシ</t>
    </rPh>
    <rPh sb="9" eb="11">
      <t>カイゴ</t>
    </rPh>
    <rPh sb="11" eb="13">
      <t>ジンザイ</t>
    </rPh>
    <rPh sb="14" eb="16">
      <t>カクホ</t>
    </rPh>
    <rPh sb="17" eb="18">
      <t>カン</t>
    </rPh>
    <rPh sb="20" eb="23">
      <t>ジギョウショ</t>
    </rPh>
    <rPh sb="23" eb="25">
      <t>ジッタイ</t>
    </rPh>
    <rPh sb="25" eb="27">
      <t>チョウサ</t>
    </rPh>
    <rPh sb="27" eb="28">
      <t>ヒョウ</t>
    </rPh>
    <phoneticPr fontId="1"/>
  </si>
  <si>
    <r>
      <t>　回答に当たっては，</t>
    </r>
    <r>
      <rPr>
        <b/>
        <u/>
        <sz val="10"/>
        <color rgb="FFFF0000"/>
        <rFont val="ＭＳ Ｐゴシック"/>
        <family val="3"/>
        <charset val="128"/>
        <scheme val="minor"/>
      </rPr>
      <t>令和６年12月１日（日）</t>
    </r>
    <r>
      <rPr>
        <u/>
        <sz val="10"/>
        <color rgb="FFFF0000"/>
        <rFont val="ＭＳ Ｐゴシック"/>
        <family val="3"/>
        <charset val="128"/>
        <scheme val="minor"/>
      </rPr>
      <t>現在</t>
    </r>
    <r>
      <rPr>
        <sz val="10"/>
        <color theme="1"/>
        <rFont val="ＭＳ Ｐゴシック"/>
        <family val="3"/>
        <charset val="128"/>
        <scheme val="minor"/>
      </rPr>
      <t>の状況でお答えください。</t>
    </r>
    <rPh sb="10" eb="11">
      <t>レイ</t>
    </rPh>
    <rPh sb="11" eb="12">
      <t>ワ</t>
    </rPh>
    <rPh sb="13" eb="14">
      <t>ネン</t>
    </rPh>
    <rPh sb="20" eb="21">
      <t>ニチ</t>
    </rPh>
    <phoneticPr fontId="1"/>
  </si>
  <si>
    <t>　　〒３１０－８６１０　水戸市中央１－４－１　水戸市福祉部介護保険課管理係　</t>
    <rPh sb="15" eb="17">
      <t>チュウオウ</t>
    </rPh>
    <rPh sb="34" eb="36">
      <t>カンリ</t>
    </rPh>
    <rPh sb="36" eb="37">
      <t>カカリ</t>
    </rPh>
    <phoneticPr fontId="1"/>
  </si>
  <si>
    <t>※</t>
    <phoneticPr fontId="1"/>
  </si>
  <si>
    <t>複数のサービスを提供する事業所については，サービス種類ごとにご回答ください。</t>
  </si>
  <si>
    <t>◆問11の選択肢以外で，介護人材確保のための独自の取組みや効果のあった事例があれば，ご入力ください。</t>
    <rPh sb="1" eb="2">
      <t>トイ</t>
    </rPh>
    <rPh sb="5" eb="8">
      <t>センタクシ</t>
    </rPh>
    <rPh sb="8" eb="10">
      <t>イガイ</t>
    </rPh>
    <rPh sb="12" eb="14">
      <t>カイゴ</t>
    </rPh>
    <rPh sb="14" eb="16">
      <t>ジンザイ</t>
    </rPh>
    <rPh sb="16" eb="18">
      <t>カクホ</t>
    </rPh>
    <rPh sb="22" eb="24">
      <t>ドクジ</t>
    </rPh>
    <rPh sb="25" eb="27">
      <t>トリクミ</t>
    </rPh>
    <rPh sb="29" eb="31">
      <t>コウカ</t>
    </rPh>
    <rPh sb="35" eb="37">
      <t>ジレイ</t>
    </rPh>
    <rPh sb="43" eb="45">
      <t>ニュウリョク</t>
    </rPh>
    <phoneticPr fontId="1"/>
  </si>
  <si>
    <r>
      <t>　貴事業所では，昨年度（令和５年４月１日～令和６年３月31日の間※）に離職（定年退職を含む。）した職員は何人いましたか。同じく，新たに雇用（社内異動による補充を含まない。）した職員は何人いましたか。当てはまる資格ごとに人数をご入力ください。（複数の資格をお持ちの方は，最も求められる資格をお選びください。また，派遣社員の人数は含めないでください。「離職」の欄には昨年度に離職した人数を，「雇用」の欄には昨年度に新たに雇用した人数をお書きください。）「雇用した人のうち，前職でも介護関係の仕事をしていた人数」については，昨年度新たに雇用した人で以前も介護サービス事業所に勤務していた方の人数を，分かる範囲でご入力ください。</t>
    </r>
    <r>
      <rPr>
        <b/>
        <u/>
        <sz val="10"/>
        <color theme="1"/>
        <rFont val="ＭＳ Ｐゴシック"/>
        <family val="3"/>
        <charset val="128"/>
        <scheme val="minor"/>
      </rPr>
      <t>※令和６年４月以降に新規で事業を開始した事業所については，問７と問８は回答不要です。</t>
    </r>
    <rPh sb="1" eb="2">
      <t>キ</t>
    </rPh>
    <rPh sb="2" eb="5">
      <t>ジギョウショ</t>
    </rPh>
    <rPh sb="8" eb="11">
      <t>サクネンド</t>
    </rPh>
    <rPh sb="12" eb="14">
      <t>レイワ</t>
    </rPh>
    <rPh sb="31" eb="32">
      <t>アイダ</t>
    </rPh>
    <rPh sb="35" eb="37">
      <t>リショク</t>
    </rPh>
    <rPh sb="40" eb="42">
      <t>タイショク</t>
    </rPh>
    <rPh sb="49" eb="51">
      <t>ショクイン</t>
    </rPh>
    <rPh sb="52" eb="54">
      <t>ナンニン</t>
    </rPh>
    <rPh sb="60" eb="61">
      <t>オナ</t>
    </rPh>
    <rPh sb="72" eb="74">
      <t>イドウ</t>
    </rPh>
    <rPh sb="225" eb="227">
      <t>コヨウ</t>
    </rPh>
    <rPh sb="229" eb="230">
      <t>ヒト</t>
    </rPh>
    <rPh sb="234" eb="236">
      <t>ゼンショク</t>
    </rPh>
    <rPh sb="238" eb="240">
      <t>カイゴ</t>
    </rPh>
    <rPh sb="240" eb="242">
      <t>カンケイ</t>
    </rPh>
    <rPh sb="243" eb="245">
      <t>シゴト</t>
    </rPh>
    <rPh sb="250" eb="252">
      <t>ニンズウ</t>
    </rPh>
    <rPh sb="259" eb="262">
      <t>サクネンド</t>
    </rPh>
    <rPh sb="262" eb="263">
      <t>アラ</t>
    </rPh>
    <rPh sb="265" eb="267">
      <t>コヨウ</t>
    </rPh>
    <rPh sb="269" eb="270">
      <t>ヒト</t>
    </rPh>
    <rPh sb="271" eb="273">
      <t>イゼン</t>
    </rPh>
    <rPh sb="274" eb="276">
      <t>カイゴ</t>
    </rPh>
    <rPh sb="280" eb="283">
      <t>ジギョウショ</t>
    </rPh>
    <rPh sb="284" eb="286">
      <t>キンム</t>
    </rPh>
    <rPh sb="290" eb="291">
      <t>カタ</t>
    </rPh>
    <rPh sb="292" eb="294">
      <t>ニンズウ</t>
    </rPh>
    <rPh sb="296" eb="297">
      <t>ワ</t>
    </rPh>
    <rPh sb="299" eb="301">
      <t>ハンイ</t>
    </rPh>
    <rPh sb="303" eb="305">
      <t>ニュウリョク</t>
    </rPh>
    <rPh sb="311" eb="313">
      <t>レイワ</t>
    </rPh>
    <rPh sb="314" eb="315">
      <t>ネン</t>
    </rPh>
    <rPh sb="316" eb="317">
      <t>ガツ</t>
    </rPh>
    <rPh sb="317" eb="319">
      <t>イコウ</t>
    </rPh>
    <rPh sb="320" eb="322">
      <t>シンキ</t>
    </rPh>
    <rPh sb="323" eb="325">
      <t>ジギョウ</t>
    </rPh>
    <rPh sb="326" eb="328">
      <t>カイシ</t>
    </rPh>
    <rPh sb="330" eb="333">
      <t>ジギョウショ</t>
    </rPh>
    <rPh sb="339" eb="340">
      <t>トイ</t>
    </rPh>
    <rPh sb="342" eb="343">
      <t>トイ</t>
    </rPh>
    <rPh sb="345" eb="347">
      <t>カイトウ</t>
    </rPh>
    <rPh sb="347" eb="349">
      <t>フヨウ</t>
    </rPh>
    <phoneticPr fontId="1"/>
  </si>
  <si>
    <r>
      <t>　回答は，この調査票（エクセルファイル）に直接入力していただき，</t>
    </r>
    <r>
      <rPr>
        <u/>
        <sz val="10"/>
        <color theme="1"/>
        <rFont val="ＭＳ Ｐゴシック"/>
        <family val="3"/>
        <charset val="128"/>
        <scheme val="minor"/>
      </rPr>
      <t>令和７年１月８日（水）まで</t>
    </r>
    <r>
      <rPr>
        <sz val="10"/>
        <color theme="1"/>
        <rFont val="ＭＳ Ｐゴシック"/>
        <family val="3"/>
        <charset val="128"/>
        <scheme val="minor"/>
      </rPr>
      <t>に，本調査（このエクセルファイル）を,電子メール(kaigo.jigyousya@city.mito.lg.jpあて）に添付の上，返信してください。</t>
    </r>
    <rPh sb="7" eb="10">
      <t>チョウサヒョウ</t>
    </rPh>
    <rPh sb="21" eb="23">
      <t>チョクセツ</t>
    </rPh>
    <rPh sb="23" eb="25">
      <t>ニュウリョク</t>
    </rPh>
    <rPh sb="32" eb="34">
      <t>レイワ</t>
    </rPh>
    <rPh sb="35" eb="36">
      <t>ネン</t>
    </rPh>
    <rPh sb="41" eb="42">
      <t>スイ</t>
    </rPh>
    <rPh sb="47" eb="50">
      <t>ホンチョウサ</t>
    </rPh>
    <rPh sb="64" eb="66">
      <t>デンシ</t>
    </rPh>
    <rPh sb="105" eb="107">
      <t>テンプ</t>
    </rPh>
    <rPh sb="108" eb="109">
      <t>ウエ</t>
    </rPh>
    <rPh sb="110" eb="112">
      <t>ヘンシン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</si>
</sst>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quot;人&quot;"/>
  </numFmts>
  <fonts count="23" x14ac:knownFonts="1">
    <font>
      <sz val="11"/>
      <color theme="1"/>
      <name val="ＭＳ Ｐゴシック"/>
      <family val="2"/>
      <charset val="128"/>
      <scheme val="minor"/>
    </font>
    <font>
      <sz val="6"/>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u/>
      <sz val="10"/>
      <color theme="1"/>
      <name val="ＭＳ Ｐゴシック"/>
      <family val="3"/>
      <charset val="128"/>
      <scheme val="minor"/>
    </font>
    <font>
      <b/>
      <sz val="16"/>
      <color theme="1"/>
      <name val="ＭＳ Ｐゴシック"/>
      <family val="3"/>
      <charset val="128"/>
      <scheme val="minor"/>
    </font>
    <font>
      <sz val="8"/>
      <color theme="1"/>
      <name val="ＭＳ Ｐゴシック"/>
      <family val="3"/>
      <charset val="128"/>
      <scheme val="minor"/>
    </font>
    <font>
      <sz val="9"/>
      <color theme="1"/>
      <name val="ＭＳ Ｐゴシック"/>
      <family val="3"/>
      <charset val="128"/>
      <scheme val="minor"/>
    </font>
    <font>
      <b/>
      <sz val="10"/>
      <color rgb="FFFF0000"/>
      <name val="ＭＳ Ｐゴシック"/>
      <family val="3"/>
      <charset val="128"/>
      <scheme val="minor"/>
    </font>
    <font>
      <u/>
      <sz val="10"/>
      <color rgb="FFFF0000"/>
      <name val="ＭＳ Ｐゴシック"/>
      <family val="3"/>
      <charset val="128"/>
      <scheme val="minor"/>
    </font>
    <font>
      <b/>
      <sz val="12"/>
      <color rgb="FFFF0000"/>
      <name val="ＭＳ Ｐゴシック"/>
      <family val="3"/>
      <charset val="128"/>
      <scheme val="minor"/>
    </font>
    <font>
      <sz val="9"/>
      <color theme="1"/>
      <name val="ＭＳ Ｐゴシック"/>
      <family val="2"/>
      <charset val="128"/>
      <scheme val="minor"/>
    </font>
    <font>
      <sz val="11"/>
      <color rgb="FF0000CC"/>
      <name val="ＭＳ Ｐゴシック"/>
      <family val="2"/>
      <charset val="128"/>
      <scheme val="minor"/>
    </font>
    <font>
      <b/>
      <sz val="11"/>
      <color rgb="FFFF0000"/>
      <name val="ＭＳ Ｐゴシック"/>
      <family val="3"/>
      <charset val="128"/>
      <scheme val="minor"/>
    </font>
    <font>
      <sz val="6"/>
      <color theme="1"/>
      <name val="ＭＳ Ｐゴシック"/>
      <family val="2"/>
      <charset val="128"/>
      <scheme val="minor"/>
    </font>
    <font>
      <sz val="9"/>
      <name val="ＭＳ Ｐゴシック"/>
      <family val="2"/>
      <charset val="128"/>
      <scheme val="minor"/>
    </font>
    <font>
      <sz val="9"/>
      <name val="ＭＳ Ｐゴシック"/>
      <family val="3"/>
      <charset val="128"/>
      <scheme val="minor"/>
    </font>
    <font>
      <sz val="6"/>
      <color theme="1"/>
      <name val="ＭＳ Ｐゴシック"/>
      <family val="3"/>
      <charset val="128"/>
      <scheme val="minor"/>
    </font>
    <font>
      <b/>
      <u/>
      <sz val="10"/>
      <color theme="1"/>
      <name val="ＭＳ Ｐゴシック"/>
      <family val="3"/>
      <charset val="128"/>
      <scheme val="minor"/>
    </font>
    <font>
      <b/>
      <u/>
      <sz val="10"/>
      <color rgb="FFFF0000"/>
      <name val="ＭＳ Ｐゴシック"/>
      <family val="3"/>
      <charset val="128"/>
      <scheme val="minor"/>
    </font>
    <font>
      <b/>
      <sz val="9"/>
      <color rgb="FFFF0000"/>
      <name val="ＭＳ Ｐゴシック"/>
      <family val="3"/>
      <charset val="128"/>
      <scheme val="minor"/>
    </font>
    <font>
      <b/>
      <sz val="10"/>
      <color theme="1"/>
      <name val="ＭＳ Ｐゴシック"/>
      <family val="3"/>
      <charset val="128"/>
      <scheme val="minor"/>
    </font>
    <font>
      <b/>
      <sz val="12"/>
      <color theme="1"/>
      <name val="ＭＳ Ｐゴシック"/>
      <family val="3"/>
      <charset val="128"/>
      <scheme val="minor"/>
    </font>
  </fonts>
  <fills count="8">
    <fill>
      <patternFill patternType="none"/>
    </fill>
    <fill>
      <patternFill patternType="gray125"/>
    </fill>
    <fill>
      <patternFill patternType="solid">
        <fgColor theme="4" tint="0.79998168889431442"/>
        <bgColor indexed="64"/>
      </patternFill>
    </fill>
    <fill>
      <patternFill patternType="solid">
        <fgColor rgb="FFFFFF00"/>
        <bgColor indexed="64"/>
      </patternFill>
    </fill>
    <fill>
      <patternFill patternType="solid">
        <fgColor theme="8" tint="0.79998168889431442"/>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FFFF99"/>
        <bgColor indexed="64"/>
      </patternFill>
    </fill>
  </fills>
  <borders count="5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diagonal/>
    </border>
    <border>
      <left/>
      <right/>
      <top/>
      <bottom style="hair">
        <color indexed="64"/>
      </bottom>
      <diagonal/>
    </border>
    <border>
      <left/>
      <right style="thin">
        <color indexed="64"/>
      </right>
      <top/>
      <bottom style="hair">
        <color indexed="64"/>
      </bottom>
      <diagonal/>
    </border>
    <border>
      <left/>
      <right style="medium">
        <color indexed="64"/>
      </right>
      <top/>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bottom/>
      <diagonal/>
    </border>
    <border>
      <left/>
      <right style="dotted">
        <color indexed="64"/>
      </right>
      <top/>
      <bottom/>
      <diagonal/>
    </border>
    <border>
      <left style="dotted">
        <color indexed="64"/>
      </left>
      <right/>
      <top/>
      <bottom/>
      <diagonal/>
    </border>
    <border>
      <left/>
      <right style="dotted">
        <color indexed="64"/>
      </right>
      <top/>
      <bottom style="thin">
        <color indexed="64"/>
      </bottom>
      <diagonal/>
    </border>
    <border>
      <left style="dotted">
        <color indexed="64"/>
      </left>
      <right/>
      <top/>
      <bottom style="thin">
        <color indexed="64"/>
      </bottom>
      <diagonal/>
    </border>
    <border>
      <left/>
      <right/>
      <top style="hair">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diagonalDown="1">
      <left style="hair">
        <color indexed="64"/>
      </left>
      <right/>
      <top style="thin">
        <color indexed="64"/>
      </top>
      <bottom style="hair">
        <color indexed="64"/>
      </bottom>
      <diagonal style="thin">
        <color indexed="64"/>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ouble">
        <color indexed="64"/>
      </right>
      <top style="thin">
        <color indexed="64"/>
      </top>
      <bottom style="thin">
        <color indexed="64"/>
      </bottom>
      <diagonal/>
    </border>
    <border>
      <left/>
      <right style="double">
        <color indexed="64"/>
      </right>
      <top style="thin">
        <color indexed="64"/>
      </top>
      <bottom/>
      <diagonal/>
    </border>
    <border>
      <left/>
      <right style="double">
        <color indexed="64"/>
      </right>
      <top/>
      <bottom style="thin">
        <color indexed="64"/>
      </bottom>
      <diagonal/>
    </border>
    <border diagonalDown="1">
      <left/>
      <right style="double">
        <color indexed="64"/>
      </right>
      <top style="thin">
        <color indexed="64"/>
      </top>
      <bottom style="hair">
        <color indexed="64"/>
      </bottom>
      <diagonal style="thin">
        <color indexed="64"/>
      </diagonal>
    </border>
    <border>
      <left/>
      <right style="double">
        <color indexed="64"/>
      </right>
      <top style="hair">
        <color indexed="64"/>
      </top>
      <bottom/>
      <diagonal/>
    </border>
    <border>
      <left/>
      <right style="double">
        <color indexed="64"/>
      </right>
      <top style="thin">
        <color indexed="64"/>
      </top>
      <bottom style="hair">
        <color indexed="64"/>
      </bottom>
      <diagonal/>
    </border>
    <border>
      <left/>
      <right style="double">
        <color indexed="64"/>
      </right>
      <top/>
      <bottom/>
      <diagonal/>
    </border>
    <border>
      <left/>
      <right/>
      <top style="medium">
        <color indexed="64"/>
      </top>
      <bottom style="hair">
        <color indexed="64"/>
      </bottom>
      <diagonal/>
    </border>
  </borders>
  <cellStyleXfs count="1">
    <xf numFmtId="0" fontId="0" fillId="0" borderId="0">
      <alignment vertical="center"/>
    </xf>
  </cellStyleXfs>
  <cellXfs count="458">
    <xf numFmtId="0" fontId="0" fillId="0" borderId="0" xfId="0">
      <alignment vertical="center"/>
    </xf>
    <xf numFmtId="0" fontId="3" fillId="0" borderId="0" xfId="0" applyFont="1">
      <alignment vertical="center"/>
    </xf>
    <xf numFmtId="0" fontId="3" fillId="0" borderId="3" xfId="0" applyFont="1" applyBorder="1">
      <alignment vertical="center"/>
    </xf>
    <xf numFmtId="0" fontId="3" fillId="0" borderId="5" xfId="0" applyFont="1" applyBorder="1">
      <alignment vertical="center"/>
    </xf>
    <xf numFmtId="0" fontId="3" fillId="0" borderId="8" xfId="0" applyFont="1" applyBorder="1">
      <alignment vertical="center"/>
    </xf>
    <xf numFmtId="0" fontId="3" fillId="0" borderId="3" xfId="0" applyFont="1" applyBorder="1" applyAlignment="1">
      <alignment horizontal="right"/>
    </xf>
    <xf numFmtId="0" fontId="3" fillId="0" borderId="5" xfId="0" applyFont="1" applyBorder="1" applyAlignment="1">
      <alignment horizontal="right"/>
    </xf>
    <xf numFmtId="0" fontId="3" fillId="0" borderId="11" xfId="0" applyFont="1" applyBorder="1" applyAlignment="1">
      <alignment horizontal="right"/>
    </xf>
    <xf numFmtId="0" fontId="3" fillId="0" borderId="2" xfId="0" applyFont="1" applyBorder="1" applyAlignment="1">
      <alignment vertical="center"/>
    </xf>
    <xf numFmtId="0" fontId="3" fillId="0" borderId="7" xfId="0" applyFont="1" applyBorder="1">
      <alignment vertical="center"/>
    </xf>
    <xf numFmtId="0" fontId="3" fillId="0" borderId="0" xfId="0" applyFont="1" applyBorder="1">
      <alignment vertical="center"/>
    </xf>
    <xf numFmtId="0" fontId="3" fillId="0" borderId="0" xfId="0" applyFont="1" applyAlignment="1">
      <alignment vertical="center"/>
    </xf>
    <xf numFmtId="0" fontId="3" fillId="0" borderId="0" xfId="0" applyFont="1" applyAlignment="1">
      <alignment horizontal="right" vertical="center"/>
    </xf>
    <xf numFmtId="0" fontId="3" fillId="3" borderId="14" xfId="0" applyFont="1" applyFill="1" applyBorder="1" applyAlignment="1">
      <alignment horizontal="right"/>
    </xf>
    <xf numFmtId="0" fontId="3" fillId="3" borderId="15" xfId="0" applyFont="1" applyFill="1" applyBorder="1" applyAlignment="1">
      <alignment vertical="center"/>
    </xf>
    <xf numFmtId="0" fontId="3" fillId="3" borderId="17" xfId="0" applyFont="1" applyFill="1" applyBorder="1" applyAlignment="1">
      <alignment horizontal="right"/>
    </xf>
    <xf numFmtId="0" fontId="3" fillId="3" borderId="20" xfId="0" applyFont="1" applyFill="1" applyBorder="1" applyAlignment="1">
      <alignment horizontal="right"/>
    </xf>
    <xf numFmtId="0" fontId="3" fillId="0" borderId="0" xfId="0" applyFont="1" applyAlignment="1">
      <alignment horizontal="right" vertical="center"/>
    </xf>
    <xf numFmtId="0" fontId="3" fillId="2" borderId="7" xfId="0" applyFont="1" applyFill="1" applyBorder="1" applyAlignment="1">
      <alignment horizontal="right"/>
    </xf>
    <xf numFmtId="0" fontId="3" fillId="2" borderId="10" xfId="0" applyFont="1" applyFill="1" applyBorder="1" applyAlignment="1">
      <alignment horizontal="right"/>
    </xf>
    <xf numFmtId="0" fontId="3" fillId="2" borderId="3" xfId="0" applyFont="1" applyFill="1" applyBorder="1" applyAlignment="1">
      <alignment horizontal="right"/>
    </xf>
    <xf numFmtId="0" fontId="3" fillId="2" borderId="11" xfId="0" applyFont="1" applyFill="1" applyBorder="1" applyAlignment="1">
      <alignment horizontal="right"/>
    </xf>
    <xf numFmtId="0" fontId="3" fillId="2" borderId="5" xfId="0" applyFont="1" applyFill="1" applyBorder="1" applyAlignment="1">
      <alignment horizontal="right"/>
    </xf>
    <xf numFmtId="0" fontId="3" fillId="2" borderId="8" xfId="0" applyFont="1" applyFill="1" applyBorder="1" applyAlignment="1">
      <alignment horizontal="right"/>
    </xf>
    <xf numFmtId="0" fontId="3" fillId="0" borderId="11" xfId="0" applyFont="1" applyFill="1" applyBorder="1" applyAlignment="1">
      <alignment horizontal="right"/>
    </xf>
    <xf numFmtId="0" fontId="3" fillId="4" borderId="8" xfId="0" applyFont="1" applyFill="1" applyBorder="1" applyAlignment="1">
      <alignment horizontal="right"/>
    </xf>
    <xf numFmtId="0" fontId="3" fillId="4" borderId="3" xfId="0" applyFont="1" applyFill="1" applyBorder="1" applyAlignment="1">
      <alignment horizontal="right"/>
    </xf>
    <xf numFmtId="0" fontId="3" fillId="4" borderId="5" xfId="0" applyFont="1" applyFill="1" applyBorder="1" applyAlignment="1">
      <alignment horizontal="right"/>
    </xf>
    <xf numFmtId="0" fontId="8" fillId="0" borderId="0" xfId="0" applyFont="1">
      <alignment vertical="center"/>
    </xf>
    <xf numFmtId="0" fontId="3" fillId="0" borderId="26" xfId="0" applyFont="1" applyBorder="1">
      <alignment vertical="center"/>
    </xf>
    <xf numFmtId="0" fontId="8" fillId="0" borderId="0" xfId="0" applyFont="1" applyAlignment="1">
      <alignment vertical="center"/>
    </xf>
    <xf numFmtId="0" fontId="3" fillId="0" borderId="26" xfId="0" applyFont="1" applyBorder="1" applyAlignment="1">
      <alignment horizontal="center" vertical="center"/>
    </xf>
    <xf numFmtId="0" fontId="3" fillId="0" borderId="26" xfId="0" applyFont="1" applyBorder="1" applyAlignment="1">
      <alignment horizontal="left" vertical="center"/>
    </xf>
    <xf numFmtId="0" fontId="3" fillId="0" borderId="23" xfId="0" applyFont="1" applyBorder="1">
      <alignment vertical="center"/>
    </xf>
    <xf numFmtId="0" fontId="3" fillId="0" borderId="0" xfId="0" applyFont="1" applyAlignment="1">
      <alignment vertical="center" wrapText="1"/>
    </xf>
    <xf numFmtId="0" fontId="0" fillId="0" borderId="5" xfId="0" applyBorder="1">
      <alignment vertical="center"/>
    </xf>
    <xf numFmtId="0" fontId="11" fillId="0" borderId="5" xfId="0" applyFont="1" applyBorder="1">
      <alignment vertical="center"/>
    </xf>
    <xf numFmtId="0" fontId="11" fillId="0" borderId="8" xfId="0" applyFont="1" applyBorder="1">
      <alignment vertical="center"/>
    </xf>
    <xf numFmtId="0" fontId="0" fillId="0" borderId="0" xfId="0" applyBorder="1">
      <alignment vertical="center"/>
    </xf>
    <xf numFmtId="0" fontId="0" fillId="0" borderId="0" xfId="0" applyFill="1" applyBorder="1">
      <alignment vertical="center"/>
    </xf>
    <xf numFmtId="0" fontId="12" fillId="5" borderId="0" xfId="0" applyFont="1" applyFill="1" applyBorder="1" applyAlignment="1">
      <alignment horizontal="right" vertical="center"/>
    </xf>
    <xf numFmtId="0" fontId="0" fillId="0" borderId="33" xfId="0" applyBorder="1">
      <alignment vertical="center"/>
    </xf>
    <xf numFmtId="0" fontId="12" fillId="5" borderId="0" xfId="0" applyFont="1" applyFill="1" applyBorder="1">
      <alignment vertical="center"/>
    </xf>
    <xf numFmtId="0" fontId="12" fillId="5" borderId="5" xfId="0" applyFont="1" applyFill="1" applyBorder="1">
      <alignment vertical="center"/>
    </xf>
    <xf numFmtId="0" fontId="13" fillId="6" borderId="5" xfId="0" applyFont="1" applyFill="1" applyBorder="1" applyAlignment="1">
      <alignment horizontal="center" vertical="center"/>
    </xf>
    <xf numFmtId="0" fontId="0" fillId="0" borderId="4" xfId="0" applyBorder="1">
      <alignment vertical="center"/>
    </xf>
    <xf numFmtId="0" fontId="12" fillId="5" borderId="34" xfId="0" applyFont="1" applyFill="1" applyBorder="1">
      <alignment vertical="center"/>
    </xf>
    <xf numFmtId="0" fontId="14" fillId="0" borderId="0" xfId="0" applyFont="1" applyBorder="1">
      <alignment vertical="center"/>
    </xf>
    <xf numFmtId="0" fontId="11" fillId="0" borderId="0" xfId="0" applyFont="1" applyBorder="1">
      <alignment vertical="center"/>
    </xf>
    <xf numFmtId="0" fontId="11" fillId="0" borderId="33" xfId="0" applyFont="1" applyBorder="1">
      <alignment vertical="center"/>
    </xf>
    <xf numFmtId="0" fontId="11" fillId="0" borderId="4" xfId="0" applyFont="1" applyBorder="1" applyAlignment="1">
      <alignment vertical="center"/>
    </xf>
    <xf numFmtId="0" fontId="11" fillId="0" borderId="0" xfId="0" applyFont="1" applyBorder="1" applyAlignment="1">
      <alignment vertical="center"/>
    </xf>
    <xf numFmtId="0" fontId="15" fillId="5" borderId="34" xfId="0" applyFont="1" applyFill="1" applyBorder="1" applyAlignment="1">
      <alignment vertical="center"/>
    </xf>
    <xf numFmtId="0" fontId="11" fillId="0" borderId="35" xfId="0" applyFont="1" applyBorder="1" applyAlignment="1">
      <alignment vertical="center"/>
    </xf>
    <xf numFmtId="0" fontId="15" fillId="5" borderId="0" xfId="0" applyFont="1" applyFill="1" applyBorder="1" applyAlignment="1">
      <alignment vertical="center"/>
    </xf>
    <xf numFmtId="0" fontId="16" fillId="5" borderId="5" xfId="0" applyFont="1" applyFill="1" applyBorder="1" applyAlignment="1">
      <alignment vertical="center"/>
    </xf>
    <xf numFmtId="0" fontId="15" fillId="5" borderId="5" xfId="0" applyFont="1" applyFill="1" applyBorder="1" applyAlignment="1">
      <alignment vertical="center"/>
    </xf>
    <xf numFmtId="0" fontId="7" fillId="0" borderId="4" xfId="0" applyFont="1" applyBorder="1" applyAlignment="1">
      <alignment vertical="center" wrapText="1"/>
    </xf>
    <xf numFmtId="0" fontId="7" fillId="0" borderId="0" xfId="0" applyFont="1" applyBorder="1" applyAlignment="1">
      <alignment vertical="center" wrapText="1"/>
    </xf>
    <xf numFmtId="0" fontId="7" fillId="0" borderId="0" xfId="0" applyFont="1" applyBorder="1" applyAlignment="1">
      <alignment vertical="center"/>
    </xf>
    <xf numFmtId="0" fontId="15" fillId="5" borderId="5" xfId="0" applyFont="1" applyFill="1" applyBorder="1" applyAlignment="1">
      <alignment vertical="center" wrapText="1"/>
    </xf>
    <xf numFmtId="0" fontId="15" fillId="5" borderId="34" xfId="0" applyFont="1" applyFill="1" applyBorder="1" applyAlignment="1">
      <alignment vertical="center" wrapText="1"/>
    </xf>
    <xf numFmtId="0" fontId="7" fillId="0" borderId="5" xfId="0" applyFont="1" applyBorder="1" applyAlignment="1">
      <alignment vertical="center"/>
    </xf>
    <xf numFmtId="0" fontId="11" fillId="0" borderId="5" xfId="0" applyFont="1" applyBorder="1" applyAlignment="1">
      <alignment vertical="center"/>
    </xf>
    <xf numFmtId="0" fontId="3" fillId="2" borderId="8" xfId="0" applyFont="1" applyFill="1" applyBorder="1" applyAlignment="1">
      <alignment horizontal="right" vertical="center"/>
    </xf>
    <xf numFmtId="0" fontId="7" fillId="0" borderId="4" xfId="0" applyFont="1" applyBorder="1" applyAlignment="1">
      <alignment vertical="center"/>
    </xf>
    <xf numFmtId="0" fontId="7" fillId="0" borderId="3" xfId="0" applyFont="1" applyBorder="1" applyAlignment="1">
      <alignment vertical="center"/>
    </xf>
    <xf numFmtId="0" fontId="11" fillId="0" borderId="1" xfId="0" applyFont="1" applyBorder="1" applyAlignment="1">
      <alignment vertical="center"/>
    </xf>
    <xf numFmtId="0" fontId="3" fillId="0" borderId="10" xfId="0" applyFont="1" applyBorder="1">
      <alignment vertical="center"/>
    </xf>
    <xf numFmtId="0" fontId="3" fillId="0" borderId="11" xfId="0" applyFont="1" applyBorder="1">
      <alignment vertical="center"/>
    </xf>
    <xf numFmtId="0" fontId="3" fillId="0" borderId="0" xfId="0" applyFont="1" applyAlignment="1">
      <alignment horizontal="center" vertical="center" wrapText="1"/>
    </xf>
    <xf numFmtId="0" fontId="3" fillId="0" borderId="0" xfId="0" applyFont="1" applyAlignment="1">
      <alignment horizontal="center" vertical="center"/>
    </xf>
    <xf numFmtId="0" fontId="3" fillId="0" borderId="1" xfId="0" applyFont="1" applyBorder="1">
      <alignment vertical="center"/>
    </xf>
    <xf numFmtId="0" fontId="3" fillId="0" borderId="2" xfId="0" applyFont="1" applyBorder="1">
      <alignment vertical="center"/>
    </xf>
    <xf numFmtId="0" fontId="3" fillId="0" borderId="9" xfId="0" applyFont="1" applyBorder="1" applyAlignment="1">
      <alignment horizontal="left" vertical="center"/>
    </xf>
    <xf numFmtId="0" fontId="3" fillId="0" borderId="10" xfId="0" applyFont="1" applyBorder="1" applyAlignment="1">
      <alignment horizontal="left" vertical="center"/>
    </xf>
    <xf numFmtId="0" fontId="3" fillId="0" borderId="0" xfId="0" applyFont="1" applyBorder="1" applyAlignment="1">
      <alignment horizontal="left" vertical="center"/>
    </xf>
    <xf numFmtId="0" fontId="20" fillId="0" borderId="0" xfId="0" applyFont="1">
      <alignment vertical="center"/>
    </xf>
    <xf numFmtId="0" fontId="7" fillId="0" borderId="0" xfId="0" applyFont="1">
      <alignment vertical="center"/>
    </xf>
    <xf numFmtId="0" fontId="10" fillId="7" borderId="4" xfId="0" applyFont="1" applyFill="1" applyBorder="1" applyAlignment="1">
      <alignment vertical="center" wrapText="1"/>
    </xf>
    <xf numFmtId="0" fontId="10" fillId="7" borderId="0" xfId="0" applyFont="1" applyFill="1" applyBorder="1" applyAlignment="1">
      <alignment vertical="center" wrapText="1"/>
    </xf>
    <xf numFmtId="0" fontId="10" fillId="7" borderId="5" xfId="0" applyFont="1" applyFill="1" applyBorder="1" applyAlignment="1">
      <alignment vertical="center" wrapText="1"/>
    </xf>
    <xf numFmtId="0" fontId="8" fillId="7" borderId="4" xfId="0" applyFont="1" applyFill="1" applyBorder="1">
      <alignment vertical="center"/>
    </xf>
    <xf numFmtId="0" fontId="8" fillId="7" borderId="0" xfId="0" applyFont="1" applyFill="1" applyBorder="1">
      <alignment vertical="center"/>
    </xf>
    <xf numFmtId="0" fontId="8" fillId="7" borderId="5" xfId="0" applyFont="1" applyFill="1" applyBorder="1">
      <alignment vertical="center"/>
    </xf>
    <xf numFmtId="0" fontId="8" fillId="7" borderId="6" xfId="0" applyFont="1" applyFill="1" applyBorder="1">
      <alignment vertical="center"/>
    </xf>
    <xf numFmtId="0" fontId="8" fillId="7" borderId="7" xfId="0" applyFont="1" applyFill="1" applyBorder="1">
      <alignment vertical="center"/>
    </xf>
    <xf numFmtId="0" fontId="8" fillId="7" borderId="8" xfId="0" applyFont="1" applyFill="1" applyBorder="1">
      <alignment vertical="center"/>
    </xf>
    <xf numFmtId="0" fontId="8" fillId="7" borderId="0" xfId="0" applyFont="1" applyFill="1" applyBorder="1" applyAlignment="1">
      <alignment vertical="center"/>
    </xf>
    <xf numFmtId="0" fontId="8" fillId="7" borderId="5" xfId="0" applyFont="1" applyFill="1" applyBorder="1" applyAlignment="1">
      <alignment vertical="center"/>
    </xf>
    <xf numFmtId="0" fontId="8" fillId="7" borderId="0" xfId="0" applyFont="1" applyFill="1" applyBorder="1">
      <alignment vertical="center"/>
    </xf>
    <xf numFmtId="0" fontId="8" fillId="7" borderId="5" xfId="0" applyFont="1" applyFill="1" applyBorder="1">
      <alignment vertical="center"/>
    </xf>
    <xf numFmtId="0" fontId="22" fillId="3" borderId="12" xfId="0" applyFont="1" applyFill="1" applyBorder="1" applyAlignment="1">
      <alignment vertical="center"/>
    </xf>
    <xf numFmtId="0" fontId="22" fillId="3" borderId="18" xfId="0" applyFont="1" applyFill="1" applyBorder="1" applyAlignment="1">
      <alignment vertical="top"/>
    </xf>
    <xf numFmtId="0" fontId="3" fillId="0" borderId="9" xfId="0" applyFont="1" applyBorder="1">
      <alignment vertical="center"/>
    </xf>
    <xf numFmtId="0" fontId="3" fillId="0" borderId="10" xfId="0" applyFont="1" applyBorder="1">
      <alignment vertical="center"/>
    </xf>
    <xf numFmtId="0" fontId="8" fillId="0" borderId="0" xfId="0" applyFont="1" applyBorder="1">
      <alignment vertical="center"/>
    </xf>
    <xf numFmtId="0" fontId="8" fillId="7" borderId="26" xfId="0" applyFont="1" applyFill="1" applyBorder="1">
      <alignment vertical="center"/>
    </xf>
    <xf numFmtId="0" fontId="8" fillId="7" borderId="27" xfId="0" applyFont="1" applyFill="1" applyBorder="1">
      <alignment vertical="center"/>
    </xf>
    <xf numFmtId="0" fontId="8" fillId="7" borderId="25" xfId="0" applyFont="1" applyFill="1" applyBorder="1">
      <alignment vertical="center"/>
    </xf>
    <xf numFmtId="0" fontId="8" fillId="7" borderId="4" xfId="0" applyFont="1" applyFill="1" applyBorder="1">
      <alignment vertical="center"/>
    </xf>
    <xf numFmtId="0" fontId="8" fillId="7" borderId="0" xfId="0" applyFont="1" applyFill="1" applyBorder="1">
      <alignment vertical="center"/>
    </xf>
    <xf numFmtId="0" fontId="8" fillId="7" borderId="5" xfId="0" applyFont="1" applyFill="1" applyBorder="1">
      <alignment vertical="center"/>
    </xf>
    <xf numFmtId="0" fontId="3" fillId="0" borderId="9" xfId="0" applyFont="1" applyBorder="1" applyAlignment="1">
      <alignment vertical="center"/>
    </xf>
    <xf numFmtId="0" fontId="3" fillId="0" borderId="10" xfId="0" applyFont="1" applyBorder="1" applyAlignment="1">
      <alignment vertical="center"/>
    </xf>
    <xf numFmtId="0" fontId="3" fillId="0" borderId="11" xfId="0" applyFont="1" applyBorder="1" applyAlignment="1">
      <alignment vertical="center"/>
    </xf>
    <xf numFmtId="0" fontId="3" fillId="0" borderId="0" xfId="0" applyFont="1" applyBorder="1">
      <alignment vertical="center"/>
    </xf>
    <xf numFmtId="0" fontId="3" fillId="2" borderId="0" xfId="0" applyFont="1" applyFill="1" applyBorder="1">
      <alignment vertical="center"/>
    </xf>
    <xf numFmtId="0" fontId="3" fillId="2" borderId="43" xfId="0" applyFont="1" applyFill="1" applyBorder="1">
      <alignment vertical="center"/>
    </xf>
    <xf numFmtId="0" fontId="3" fillId="2" borderId="15" xfId="0" applyFont="1" applyFill="1" applyBorder="1">
      <alignment vertical="center"/>
    </xf>
    <xf numFmtId="0" fontId="3" fillId="2" borderId="12" xfId="0" applyFont="1" applyFill="1" applyBorder="1">
      <alignment vertical="center"/>
    </xf>
    <xf numFmtId="0" fontId="3" fillId="2" borderId="13" xfId="0" applyFont="1" applyFill="1" applyBorder="1">
      <alignment vertical="center"/>
    </xf>
    <xf numFmtId="0" fontId="0" fillId="0" borderId="44" xfId="0" applyBorder="1">
      <alignment vertical="center"/>
    </xf>
    <xf numFmtId="0" fontId="7" fillId="0" borderId="44" xfId="0" applyFont="1" applyBorder="1" applyAlignment="1">
      <alignment vertical="center"/>
    </xf>
    <xf numFmtId="0" fontId="8" fillId="0" borderId="0" xfId="0" applyFont="1" applyFill="1" applyBorder="1">
      <alignment vertical="center"/>
    </xf>
    <xf numFmtId="0" fontId="3" fillId="0" borderId="0" xfId="0" applyFont="1" applyAlignment="1">
      <alignment horizontal="right" vertical="center"/>
    </xf>
    <xf numFmtId="0" fontId="3" fillId="0" borderId="9" xfId="0" applyFont="1" applyBorder="1">
      <alignment vertical="center"/>
    </xf>
    <xf numFmtId="0" fontId="3" fillId="0" borderId="10" xfId="0" applyFont="1" applyBorder="1">
      <alignment vertical="center"/>
    </xf>
    <xf numFmtId="0" fontId="3" fillId="0" borderId="0" xfId="0" applyFont="1" applyBorder="1">
      <alignment vertical="center"/>
    </xf>
    <xf numFmtId="0" fontId="3" fillId="0" borderId="5" xfId="0" applyFont="1" applyBorder="1">
      <alignment vertical="center"/>
    </xf>
    <xf numFmtId="0" fontId="10" fillId="7" borderId="4" xfId="0" applyFont="1" applyFill="1" applyBorder="1" applyAlignment="1">
      <alignment horizontal="center" vertical="center" wrapText="1"/>
    </xf>
    <xf numFmtId="0" fontId="10" fillId="7" borderId="0" xfId="0" applyFont="1" applyFill="1" applyBorder="1" applyAlignment="1">
      <alignment horizontal="center" vertical="center" wrapText="1"/>
    </xf>
    <xf numFmtId="0" fontId="10" fillId="7" borderId="5" xfId="0" applyFont="1" applyFill="1" applyBorder="1" applyAlignment="1">
      <alignment horizontal="center" vertical="center" wrapText="1"/>
    </xf>
    <xf numFmtId="0" fontId="8" fillId="7" borderId="25" xfId="0" applyFont="1" applyFill="1" applyBorder="1">
      <alignment vertical="center"/>
    </xf>
    <xf numFmtId="0" fontId="8" fillId="7" borderId="30" xfId="0" applyFont="1" applyFill="1" applyBorder="1">
      <alignment vertical="center"/>
    </xf>
    <xf numFmtId="0" fontId="8" fillId="7" borderId="0" xfId="0" applyFont="1" applyFill="1" applyBorder="1">
      <alignment vertical="center"/>
    </xf>
    <xf numFmtId="0" fontId="8" fillId="7" borderId="5" xfId="0" applyFont="1" applyFill="1" applyBorder="1">
      <alignment vertical="center"/>
    </xf>
    <xf numFmtId="0" fontId="3" fillId="2" borderId="0" xfId="0" applyFont="1" applyFill="1" applyBorder="1" applyAlignment="1">
      <alignment vertical="center"/>
    </xf>
    <xf numFmtId="0" fontId="3" fillId="2" borderId="0" xfId="0" applyFont="1" applyFill="1" applyBorder="1" applyAlignment="1">
      <alignment vertical="center" wrapText="1"/>
    </xf>
    <xf numFmtId="0" fontId="3" fillId="2" borderId="0" xfId="0" applyFont="1" applyFill="1" applyBorder="1" applyAlignment="1">
      <alignment horizontal="right" vertical="center"/>
    </xf>
    <xf numFmtId="0" fontId="8" fillId="0" borderId="0" xfId="0" applyFont="1" applyProtection="1">
      <alignment vertical="center"/>
      <protection locked="0"/>
    </xf>
    <xf numFmtId="0" fontId="3" fillId="0" borderId="10" xfId="0" applyFont="1" applyBorder="1">
      <alignment vertical="center"/>
    </xf>
    <xf numFmtId="0" fontId="8" fillId="7" borderId="0" xfId="0" applyFont="1" applyFill="1" applyBorder="1">
      <alignment vertical="center"/>
    </xf>
    <xf numFmtId="0" fontId="8" fillId="7" borderId="5" xfId="0" applyFont="1" applyFill="1" applyBorder="1">
      <alignment vertical="center"/>
    </xf>
    <xf numFmtId="0" fontId="3" fillId="4" borderId="47" xfId="0" applyFont="1" applyFill="1" applyBorder="1" applyAlignment="1">
      <alignment horizontal="right"/>
    </xf>
    <xf numFmtId="0" fontId="3" fillId="4" borderId="48" xfId="0" applyFont="1" applyFill="1" applyBorder="1" applyAlignment="1">
      <alignment horizontal="right"/>
    </xf>
    <xf numFmtId="0" fontId="3" fillId="4" borderId="52" xfId="0" applyFont="1" applyFill="1" applyBorder="1" applyAlignment="1">
      <alignment horizontal="right" wrapText="1"/>
    </xf>
    <xf numFmtId="0" fontId="3" fillId="4" borderId="46" xfId="0" applyFont="1" applyFill="1" applyBorder="1" applyAlignment="1">
      <alignment horizontal="right"/>
    </xf>
    <xf numFmtId="0" fontId="3" fillId="2" borderId="7" xfId="0" applyFont="1" applyFill="1" applyBorder="1" applyAlignment="1">
      <alignment horizontal="left" vertical="center"/>
    </xf>
    <xf numFmtId="0" fontId="3" fillId="4" borderId="52" xfId="0" applyFont="1" applyFill="1" applyBorder="1" applyAlignment="1">
      <alignment horizontal="right"/>
    </xf>
    <xf numFmtId="0" fontId="3" fillId="2" borderId="47" xfId="0" applyFont="1" applyFill="1" applyBorder="1" applyAlignment="1">
      <alignment horizontal="right"/>
    </xf>
    <xf numFmtId="0" fontId="3" fillId="2" borderId="48" xfId="0" applyFont="1" applyFill="1" applyBorder="1" applyAlignment="1">
      <alignment horizontal="right"/>
    </xf>
    <xf numFmtId="0" fontId="3" fillId="2" borderId="52" xfId="0" applyFont="1" applyFill="1" applyBorder="1" applyAlignment="1">
      <alignment horizontal="right" wrapText="1"/>
    </xf>
    <xf numFmtId="0" fontId="3" fillId="2" borderId="46" xfId="0" applyFont="1" applyFill="1" applyBorder="1" applyAlignment="1">
      <alignment horizontal="right"/>
    </xf>
    <xf numFmtId="0" fontId="3" fillId="2" borderId="52" xfId="0" applyFont="1" applyFill="1" applyBorder="1" applyAlignment="1">
      <alignment horizontal="right"/>
    </xf>
    <xf numFmtId="0" fontId="3" fillId="0" borderId="46" xfId="0" applyFont="1" applyBorder="1">
      <alignment vertical="center"/>
    </xf>
    <xf numFmtId="0" fontId="3" fillId="0" borderId="47" xfId="0" applyFont="1" applyBorder="1">
      <alignment vertical="center"/>
    </xf>
    <xf numFmtId="0" fontId="3" fillId="0" borderId="9" xfId="0" applyFont="1" applyBorder="1">
      <alignment vertical="center"/>
    </xf>
    <xf numFmtId="0" fontId="3" fillId="0" borderId="10" xfId="0" applyFont="1" applyBorder="1">
      <alignment vertical="center"/>
    </xf>
    <xf numFmtId="0" fontId="3" fillId="0" borderId="11" xfId="0" applyFont="1" applyBorder="1">
      <alignment vertical="center"/>
    </xf>
    <xf numFmtId="0" fontId="8" fillId="7" borderId="4" xfId="0" applyFont="1" applyFill="1" applyBorder="1">
      <alignment vertical="center"/>
    </xf>
    <xf numFmtId="0" fontId="8" fillId="7" borderId="0" xfId="0" applyFont="1" applyFill="1" applyBorder="1">
      <alignment vertical="center"/>
    </xf>
    <xf numFmtId="0" fontId="8" fillId="7" borderId="5" xfId="0" applyFont="1" applyFill="1" applyBorder="1">
      <alignment vertical="center"/>
    </xf>
    <xf numFmtId="0" fontId="3" fillId="0" borderId="9" xfId="0" applyFont="1" applyBorder="1">
      <alignment vertical="center"/>
    </xf>
    <xf numFmtId="0" fontId="3" fillId="0" borderId="10" xfId="0" applyFont="1" applyBorder="1">
      <alignment vertical="center"/>
    </xf>
    <xf numFmtId="0" fontId="3" fillId="0" borderId="11" xfId="0" applyFont="1" applyBorder="1">
      <alignment vertical="center"/>
    </xf>
    <xf numFmtId="0" fontId="8" fillId="7" borderId="0" xfId="0" applyFont="1" applyFill="1" applyBorder="1">
      <alignment vertical="center"/>
    </xf>
    <xf numFmtId="0" fontId="8" fillId="7" borderId="5" xfId="0" applyFont="1" applyFill="1" applyBorder="1">
      <alignment vertical="center"/>
    </xf>
    <xf numFmtId="0" fontId="8" fillId="7" borderId="30" xfId="0" applyFont="1" applyFill="1" applyBorder="1">
      <alignment vertical="center"/>
    </xf>
    <xf numFmtId="0" fontId="8" fillId="7" borderId="0" xfId="0" applyFont="1" applyFill="1" applyBorder="1">
      <alignment vertical="center"/>
    </xf>
    <xf numFmtId="0" fontId="12" fillId="0" borderId="44" xfId="0" applyFont="1" applyFill="1" applyBorder="1">
      <alignment vertical="center"/>
    </xf>
    <xf numFmtId="0" fontId="15" fillId="0" borderId="44" xfId="0" applyFont="1" applyFill="1" applyBorder="1" applyAlignment="1">
      <alignment vertical="center"/>
    </xf>
    <xf numFmtId="0" fontId="3" fillId="0" borderId="4" xfId="0" applyFont="1" applyBorder="1">
      <alignment vertical="center"/>
    </xf>
    <xf numFmtId="0" fontId="3" fillId="2" borderId="11" xfId="0" applyFont="1" applyFill="1" applyBorder="1" applyAlignment="1"/>
    <xf numFmtId="0" fontId="8" fillId="7" borderId="4" xfId="0" applyFont="1" applyFill="1" applyBorder="1">
      <alignment vertical="center"/>
    </xf>
    <xf numFmtId="0" fontId="8" fillId="7" borderId="0" xfId="0" applyFont="1" applyFill="1" applyBorder="1">
      <alignment vertical="center"/>
    </xf>
    <xf numFmtId="0" fontId="8" fillId="7" borderId="5" xfId="0" applyFont="1" applyFill="1" applyBorder="1">
      <alignment vertical="center"/>
    </xf>
    <xf numFmtId="0" fontId="3" fillId="2" borderId="31" xfId="0" applyNumberFormat="1" applyFont="1" applyFill="1" applyBorder="1" applyAlignment="1" applyProtection="1">
      <alignment horizontal="center" vertical="center"/>
      <protection locked="0"/>
    </xf>
    <xf numFmtId="0" fontId="3" fillId="2" borderId="32" xfId="0" applyNumberFormat="1" applyFont="1" applyFill="1" applyBorder="1" applyAlignment="1" applyProtection="1">
      <alignment horizontal="center" vertical="center"/>
      <protection locked="0"/>
    </xf>
    <xf numFmtId="0" fontId="8" fillId="7" borderId="0" xfId="0" applyFont="1" applyFill="1" applyBorder="1">
      <alignment vertical="center"/>
    </xf>
    <xf numFmtId="0" fontId="8" fillId="7" borderId="5" xfId="0" applyFont="1" applyFill="1" applyBorder="1">
      <alignment vertical="center"/>
    </xf>
    <xf numFmtId="0" fontId="3" fillId="0" borderId="10" xfId="0" applyFont="1" applyBorder="1" applyAlignment="1">
      <alignment horizontal="left" vertical="center"/>
    </xf>
    <xf numFmtId="0" fontId="8" fillId="7" borderId="0" xfId="0" applyFont="1" applyFill="1" applyBorder="1" applyAlignment="1">
      <alignment vertical="center"/>
    </xf>
    <xf numFmtId="0" fontId="3" fillId="0" borderId="9" xfId="0" applyFont="1" applyBorder="1" applyAlignment="1">
      <alignment vertical="center"/>
    </xf>
    <xf numFmtId="0" fontId="3" fillId="0" borderId="10" xfId="0" applyFont="1" applyBorder="1" applyAlignment="1">
      <alignment vertical="center"/>
    </xf>
    <xf numFmtId="0" fontId="3" fillId="0" borderId="11" xfId="0" applyFont="1" applyBorder="1" applyAlignment="1">
      <alignment vertical="center"/>
    </xf>
    <xf numFmtId="0" fontId="3" fillId="0" borderId="0" xfId="0" applyFont="1" applyBorder="1" applyAlignment="1">
      <alignment horizontal="center" vertical="center" wrapText="1"/>
    </xf>
    <xf numFmtId="0" fontId="3" fillId="0" borderId="7" xfId="0" applyFont="1" applyBorder="1" applyAlignment="1">
      <alignment horizontal="left" vertical="center" wrapText="1"/>
    </xf>
    <xf numFmtId="0" fontId="3" fillId="0" borderId="2" xfId="0" applyFont="1" applyBorder="1" applyAlignment="1">
      <alignment horizontal="left" vertical="center"/>
    </xf>
    <xf numFmtId="0" fontId="8" fillId="7" borderId="25" xfId="0" applyFont="1" applyFill="1" applyBorder="1">
      <alignment vertical="center"/>
    </xf>
    <xf numFmtId="0" fontId="8" fillId="7" borderId="0" xfId="0" applyFont="1" applyFill="1" applyBorder="1">
      <alignment vertical="center"/>
    </xf>
    <xf numFmtId="0" fontId="8" fillId="7" borderId="5" xfId="0" applyFont="1" applyFill="1" applyBorder="1">
      <alignment vertical="center"/>
    </xf>
    <xf numFmtId="0" fontId="3" fillId="0" borderId="0" xfId="0" applyFont="1" applyBorder="1" applyAlignment="1">
      <alignment horizontal="left" vertical="center" wrapText="1"/>
    </xf>
    <xf numFmtId="0" fontId="3" fillId="0" borderId="0" xfId="0" applyFont="1" applyFill="1" applyBorder="1" applyAlignment="1" applyProtection="1">
      <alignment vertical="top" wrapText="1"/>
      <protection locked="0"/>
    </xf>
    <xf numFmtId="0" fontId="3" fillId="0" borderId="5" xfId="0" applyFont="1" applyFill="1" applyBorder="1" applyAlignment="1" applyProtection="1">
      <alignment vertical="top" wrapText="1"/>
      <protection locked="0"/>
    </xf>
    <xf numFmtId="0" fontId="3" fillId="0" borderId="53" xfId="0" applyFont="1" applyBorder="1">
      <alignment vertical="center"/>
    </xf>
    <xf numFmtId="0" fontId="3" fillId="0" borderId="2" xfId="0" applyFont="1" applyBorder="1" applyAlignment="1">
      <alignment horizontal="center" vertical="center"/>
    </xf>
    <xf numFmtId="0" fontId="3" fillId="0" borderId="13" xfId="0" applyFont="1" applyBorder="1">
      <alignment vertical="center"/>
    </xf>
    <xf numFmtId="0" fontId="8" fillId="7" borderId="0" xfId="0" applyFont="1" applyFill="1" applyBorder="1">
      <alignment vertical="center"/>
    </xf>
    <xf numFmtId="0" fontId="8" fillId="7" borderId="4" xfId="0" applyFont="1" applyFill="1" applyBorder="1" applyAlignment="1">
      <alignment vertical="center"/>
    </xf>
    <xf numFmtId="0" fontId="0" fillId="0" borderId="4" xfId="0" applyBorder="1">
      <alignment vertical="center"/>
    </xf>
    <xf numFmtId="0" fontId="3" fillId="0" borderId="25" xfId="0" applyFont="1" applyBorder="1">
      <alignment vertical="center"/>
    </xf>
    <xf numFmtId="0" fontId="8" fillId="7" borderId="0" xfId="0" applyFont="1" applyFill="1" applyBorder="1">
      <alignment vertical="center"/>
    </xf>
    <xf numFmtId="0" fontId="8" fillId="7" borderId="5" xfId="0" applyFont="1" applyFill="1" applyBorder="1">
      <alignment vertical="center"/>
    </xf>
    <xf numFmtId="0" fontId="3" fillId="0" borderId="25" xfId="0" applyFont="1" applyBorder="1" applyAlignment="1">
      <alignment vertical="top"/>
    </xf>
    <xf numFmtId="0" fontId="3" fillId="0" borderId="10" xfId="0" applyFont="1" applyBorder="1">
      <alignment vertical="center"/>
    </xf>
    <xf numFmtId="0" fontId="3" fillId="0" borderId="11" xfId="0" applyFont="1" applyBorder="1">
      <alignment vertical="center"/>
    </xf>
    <xf numFmtId="0" fontId="8" fillId="7" borderId="0" xfId="0" applyFont="1" applyFill="1" applyBorder="1">
      <alignment vertical="center"/>
    </xf>
    <xf numFmtId="0" fontId="8" fillId="7" borderId="5" xfId="0" applyFont="1" applyFill="1" applyBorder="1">
      <alignment vertical="center"/>
    </xf>
    <xf numFmtId="0" fontId="3" fillId="0" borderId="42" xfId="0" applyFont="1" applyBorder="1" applyAlignment="1">
      <alignment horizontal="center" vertical="center"/>
    </xf>
    <xf numFmtId="0" fontId="3" fillId="2" borderId="9" xfId="0" applyFont="1" applyFill="1" applyBorder="1" applyAlignment="1">
      <alignment horizontal="center"/>
    </xf>
    <xf numFmtId="0" fontId="3" fillId="2" borderId="10" xfId="0" applyFont="1" applyFill="1" applyBorder="1" applyAlignment="1">
      <alignment horizontal="center"/>
    </xf>
    <xf numFmtId="0" fontId="20" fillId="7" borderId="4" xfId="0" applyFont="1" applyFill="1" applyBorder="1" applyAlignment="1">
      <alignment vertical="center" wrapText="1"/>
    </xf>
    <xf numFmtId="0" fontId="20" fillId="7" borderId="0" xfId="0" applyFont="1" applyFill="1" applyBorder="1" applyAlignment="1">
      <alignment vertical="center" wrapText="1"/>
    </xf>
    <xf numFmtId="0" fontId="20" fillId="7" borderId="5" xfId="0" applyFont="1" applyFill="1" applyBorder="1" applyAlignment="1">
      <alignment vertical="center" wrapText="1"/>
    </xf>
    <xf numFmtId="176" fontId="3" fillId="2" borderId="9" xfId="0" applyNumberFormat="1" applyFont="1" applyFill="1" applyBorder="1" applyProtection="1">
      <alignment vertical="center"/>
      <protection locked="0"/>
    </xf>
    <xf numFmtId="176" fontId="3" fillId="2" borderId="11" xfId="0" applyNumberFormat="1" applyFont="1" applyFill="1" applyBorder="1" applyProtection="1">
      <alignment vertical="center"/>
      <protection locked="0"/>
    </xf>
    <xf numFmtId="176" fontId="3" fillId="2" borderId="1" xfId="0" applyNumberFormat="1" applyFont="1" applyFill="1" applyBorder="1" applyProtection="1">
      <alignment vertical="center"/>
      <protection locked="0"/>
    </xf>
    <xf numFmtId="176" fontId="3" fillId="2" borderId="3" xfId="0" applyNumberFormat="1" applyFont="1" applyFill="1" applyBorder="1" applyProtection="1">
      <alignment vertical="center"/>
      <protection locked="0"/>
    </xf>
    <xf numFmtId="176" fontId="3" fillId="2" borderId="6" xfId="0" applyNumberFormat="1" applyFont="1" applyFill="1" applyBorder="1" applyProtection="1">
      <alignment vertical="center"/>
      <protection locked="0"/>
    </xf>
    <xf numFmtId="176" fontId="3" fillId="2" borderId="8" xfId="0" applyNumberFormat="1" applyFont="1" applyFill="1" applyBorder="1" applyProtection="1">
      <alignment vertical="center"/>
      <protection locked="0"/>
    </xf>
    <xf numFmtId="176" fontId="3" fillId="2" borderId="47" xfId="0" applyNumberFormat="1" applyFont="1" applyFill="1" applyBorder="1" applyProtection="1">
      <alignment vertical="center"/>
      <protection locked="0"/>
    </xf>
    <xf numFmtId="176" fontId="3" fillId="2" borderId="48" xfId="0" applyNumberFormat="1" applyFont="1" applyFill="1" applyBorder="1" applyProtection="1">
      <alignment vertical="center"/>
      <protection locked="0"/>
    </xf>
    <xf numFmtId="176" fontId="3" fillId="2" borderId="46" xfId="0" applyNumberFormat="1" applyFont="1" applyFill="1" applyBorder="1" applyProtection="1">
      <alignment vertical="center"/>
      <protection locked="0"/>
    </xf>
    <xf numFmtId="0" fontId="7" fillId="2" borderId="7" xfId="0" applyFont="1" applyFill="1" applyBorder="1" applyAlignment="1" applyProtection="1">
      <alignment horizontal="left" vertical="center"/>
      <protection locked="0"/>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8" fillId="7" borderId="0" xfId="0" applyFont="1" applyFill="1" applyBorder="1" applyAlignment="1">
      <alignment horizontal="left" vertical="center" wrapText="1"/>
    </xf>
    <xf numFmtId="0" fontId="8" fillId="7" borderId="5" xfId="0" applyFont="1" applyFill="1" applyBorder="1" applyAlignment="1">
      <alignment horizontal="left" vertical="center" wrapText="1"/>
    </xf>
    <xf numFmtId="0" fontId="8" fillId="7" borderId="4" xfId="0" applyFont="1" applyFill="1" applyBorder="1" applyAlignment="1">
      <alignment horizontal="left" vertical="center" wrapText="1"/>
    </xf>
    <xf numFmtId="0" fontId="3" fillId="0" borderId="9" xfId="0" applyFont="1" applyBorder="1" applyAlignment="1">
      <alignment horizontal="center" vertical="center"/>
    </xf>
    <xf numFmtId="0" fontId="7" fillId="0" borderId="1" xfId="0" applyFont="1" applyBorder="1" applyAlignment="1">
      <alignment horizontal="left" vertical="center" wrapText="1"/>
    </xf>
    <xf numFmtId="0" fontId="7" fillId="0" borderId="2" xfId="0" applyFont="1" applyBorder="1" applyAlignment="1">
      <alignment horizontal="left" vertical="center" wrapText="1"/>
    </xf>
    <xf numFmtId="0" fontId="7" fillId="0" borderId="3" xfId="0" applyFont="1" applyBorder="1" applyAlignment="1">
      <alignment horizontal="left" vertical="center" wrapText="1"/>
    </xf>
    <xf numFmtId="0" fontId="7" fillId="0" borderId="6" xfId="0" applyFont="1" applyBorder="1" applyAlignment="1">
      <alignment horizontal="left" vertical="center" wrapText="1"/>
    </xf>
    <xf numFmtId="0" fontId="7" fillId="0" borderId="7" xfId="0" applyFont="1" applyBorder="1" applyAlignment="1">
      <alignment horizontal="left" vertical="center" wrapText="1"/>
    </xf>
    <xf numFmtId="0" fontId="7" fillId="0" borderId="8" xfId="0" applyFont="1" applyBorder="1" applyAlignment="1">
      <alignment horizontal="left" vertical="center" wrapText="1"/>
    </xf>
    <xf numFmtId="0" fontId="3" fillId="0" borderId="9" xfId="0" applyFont="1" applyBorder="1" applyAlignment="1">
      <alignment horizontal="left" vertical="center" wrapText="1"/>
    </xf>
    <xf numFmtId="0" fontId="3" fillId="0" borderId="10" xfId="0" applyFont="1" applyBorder="1" applyAlignment="1">
      <alignment horizontal="left" vertical="center" wrapText="1"/>
    </xf>
    <xf numFmtId="0" fontId="3" fillId="0" borderId="11" xfId="0" applyFont="1" applyBorder="1" applyAlignment="1">
      <alignment horizontal="left" vertical="center" wrapText="1"/>
    </xf>
    <xf numFmtId="0" fontId="3" fillId="0" borderId="9" xfId="0" applyFont="1" applyBorder="1" applyAlignment="1">
      <alignment horizontal="left" vertical="center"/>
    </xf>
    <xf numFmtId="0" fontId="3" fillId="0" borderId="10" xfId="0" applyFont="1" applyBorder="1" applyAlignment="1">
      <alignment horizontal="left" vertical="center"/>
    </xf>
    <xf numFmtId="0" fontId="3" fillId="0" borderId="11" xfId="0" applyFont="1" applyBorder="1" applyAlignment="1">
      <alignment horizontal="left" vertical="center"/>
    </xf>
    <xf numFmtId="0" fontId="3" fillId="2" borderId="1" xfId="0" applyFont="1" applyFill="1" applyBorder="1" applyAlignment="1" applyProtection="1">
      <alignment vertical="center"/>
      <protection locked="0"/>
    </xf>
    <xf numFmtId="0" fontId="3" fillId="2" borderId="2" xfId="0" applyFont="1" applyFill="1" applyBorder="1" applyAlignment="1" applyProtection="1">
      <alignment vertical="center"/>
      <protection locked="0"/>
    </xf>
    <xf numFmtId="0" fontId="3" fillId="2" borderId="6" xfId="0" applyFont="1" applyFill="1" applyBorder="1" applyAlignment="1" applyProtection="1">
      <alignment vertical="center"/>
      <protection locked="0"/>
    </xf>
    <xf numFmtId="0" fontId="3" fillId="2" borderId="7" xfId="0" applyFont="1" applyFill="1" applyBorder="1" applyAlignment="1" applyProtection="1">
      <alignment vertical="center"/>
      <protection locked="0"/>
    </xf>
    <xf numFmtId="0" fontId="3" fillId="2" borderId="9" xfId="0" applyFont="1" applyFill="1" applyBorder="1" applyAlignment="1" applyProtection="1">
      <alignment vertical="center" wrapText="1"/>
      <protection locked="0"/>
    </xf>
    <xf numFmtId="0" fontId="3" fillId="2" borderId="10" xfId="0" applyFont="1" applyFill="1" applyBorder="1" applyAlignment="1" applyProtection="1">
      <alignment vertical="center" wrapText="1"/>
      <protection locked="0"/>
    </xf>
    <xf numFmtId="0" fontId="3" fillId="2" borderId="9" xfId="0" applyFont="1" applyFill="1" applyBorder="1" applyProtection="1">
      <alignment vertical="center"/>
      <protection locked="0"/>
    </xf>
    <xf numFmtId="0" fontId="3" fillId="2" borderId="10" xfId="0" applyFont="1" applyFill="1" applyBorder="1" applyProtection="1">
      <alignment vertical="center"/>
      <protection locked="0"/>
    </xf>
    <xf numFmtId="0" fontId="3" fillId="2" borderId="1" xfId="0" applyFont="1" applyFill="1" applyBorder="1" applyProtection="1">
      <alignment vertical="center"/>
      <protection locked="0"/>
    </xf>
    <xf numFmtId="0" fontId="3" fillId="2" borderId="2" xfId="0" applyFont="1" applyFill="1" applyBorder="1" applyProtection="1">
      <alignment vertical="center"/>
      <protection locked="0"/>
    </xf>
    <xf numFmtId="0" fontId="3" fillId="2" borderId="6" xfId="0" applyFont="1" applyFill="1" applyBorder="1" applyProtection="1">
      <alignment vertical="center"/>
      <protection locked="0"/>
    </xf>
    <xf numFmtId="0" fontId="3" fillId="2" borderId="7" xfId="0" applyFont="1" applyFill="1" applyBorder="1" applyProtection="1">
      <alignment vertical="center"/>
      <protection locked="0"/>
    </xf>
    <xf numFmtId="0" fontId="8" fillId="7" borderId="0" xfId="0" applyFont="1" applyFill="1" applyBorder="1" applyAlignment="1">
      <alignment vertical="center" wrapText="1"/>
    </xf>
    <xf numFmtId="0" fontId="8" fillId="7" borderId="5" xfId="0" applyFont="1" applyFill="1" applyBorder="1" applyAlignment="1">
      <alignment vertical="center" wrapText="1"/>
    </xf>
    <xf numFmtId="0" fontId="8" fillId="7" borderId="4" xfId="0" applyFont="1" applyFill="1" applyBorder="1" applyAlignment="1">
      <alignment vertical="center" wrapText="1"/>
    </xf>
    <xf numFmtId="0" fontId="8" fillId="7" borderId="1" xfId="0" applyFont="1" applyFill="1" applyBorder="1" applyAlignment="1">
      <alignment vertical="center"/>
    </xf>
    <xf numFmtId="0" fontId="8" fillId="7" borderId="2" xfId="0" applyFont="1" applyFill="1" applyBorder="1" applyAlignment="1">
      <alignment vertical="center"/>
    </xf>
    <xf numFmtId="0" fontId="8" fillId="7" borderId="3" xfId="0" applyFont="1" applyFill="1" applyBorder="1" applyAlignment="1">
      <alignment vertical="center"/>
    </xf>
    <xf numFmtId="0" fontId="8" fillId="7" borderId="4" xfId="0" applyFont="1" applyFill="1" applyBorder="1" applyAlignment="1">
      <alignment vertical="center"/>
    </xf>
    <xf numFmtId="0" fontId="8" fillId="7" borderId="0" xfId="0" applyFont="1" applyFill="1" applyBorder="1" applyAlignment="1">
      <alignment vertical="center"/>
    </xf>
    <xf numFmtId="0" fontId="8" fillId="7" borderId="5" xfId="0" applyFont="1" applyFill="1" applyBorder="1" applyAlignment="1">
      <alignment vertical="center"/>
    </xf>
    <xf numFmtId="0" fontId="3" fillId="2" borderId="9" xfId="0" applyFont="1" applyFill="1" applyBorder="1" applyAlignment="1" applyProtection="1">
      <alignment horizontal="center" vertical="center"/>
      <protection locked="0"/>
    </xf>
    <xf numFmtId="0" fontId="3" fillId="2" borderId="11" xfId="0" applyFont="1" applyFill="1" applyBorder="1" applyAlignment="1" applyProtection="1">
      <alignment horizontal="center" vertical="center"/>
      <protection locked="0"/>
    </xf>
    <xf numFmtId="0" fontId="3" fillId="0" borderId="25" xfId="0" applyFont="1" applyBorder="1" applyAlignment="1">
      <alignment horizontal="center" vertical="center" wrapText="1"/>
    </xf>
    <xf numFmtId="0" fontId="3" fillId="0" borderId="9" xfId="0" applyFont="1" applyBorder="1" applyAlignment="1">
      <alignment vertical="center"/>
    </xf>
    <xf numFmtId="0" fontId="3" fillId="0" borderId="10" xfId="0" applyFont="1" applyBorder="1" applyAlignment="1">
      <alignment vertical="center"/>
    </xf>
    <xf numFmtId="0" fontId="3" fillId="0" borderId="11" xfId="0" applyFont="1" applyBorder="1" applyAlignment="1">
      <alignment vertical="center"/>
    </xf>
    <xf numFmtId="0" fontId="3" fillId="0" borderId="9" xfId="0" applyFont="1" applyFill="1" applyBorder="1">
      <alignment vertical="center"/>
    </xf>
    <xf numFmtId="0" fontId="3" fillId="0" borderId="10" xfId="0" applyFont="1" applyFill="1" applyBorder="1">
      <alignment vertical="center"/>
    </xf>
    <xf numFmtId="0" fontId="3" fillId="0" borderId="9" xfId="0" applyFont="1" applyBorder="1">
      <alignment vertical="center"/>
    </xf>
    <xf numFmtId="0" fontId="3" fillId="0" borderId="10" xfId="0" applyFont="1" applyBorder="1">
      <alignment vertical="center"/>
    </xf>
    <xf numFmtId="0" fontId="3" fillId="0" borderId="11" xfId="0" applyFont="1" applyBorder="1">
      <alignment vertical="center"/>
    </xf>
    <xf numFmtId="0" fontId="3" fillId="0" borderId="0" xfId="0" applyFont="1" applyAlignment="1">
      <alignment horizontal="right" vertical="center"/>
    </xf>
    <xf numFmtId="0" fontId="3" fillId="0" borderId="46" xfId="0" applyFont="1" applyBorder="1" applyAlignment="1">
      <alignment horizontal="left" vertical="center"/>
    </xf>
    <xf numFmtId="0" fontId="3" fillId="0" borderId="38" xfId="0" applyFont="1" applyBorder="1" applyAlignment="1">
      <alignment horizontal="left" vertical="center" wrapText="1"/>
    </xf>
    <xf numFmtId="0" fontId="3" fillId="2" borderId="10" xfId="0" applyFont="1" applyFill="1" applyBorder="1" applyAlignment="1" applyProtection="1">
      <alignment horizontal="center" vertical="center"/>
      <protection locked="0"/>
    </xf>
    <xf numFmtId="0" fontId="3" fillId="0" borderId="46" xfId="0" applyFont="1" applyBorder="1" applyAlignment="1">
      <alignment horizontal="left" vertical="center" wrapText="1"/>
    </xf>
    <xf numFmtId="0" fontId="3" fillId="0" borderId="46" xfId="0" applyFont="1" applyBorder="1" applyAlignment="1">
      <alignment vertical="center"/>
    </xf>
    <xf numFmtId="0" fontId="3" fillId="0" borderId="0" xfId="0" applyFont="1" applyAlignment="1">
      <alignment vertical="center" wrapText="1"/>
    </xf>
    <xf numFmtId="0" fontId="3" fillId="0" borderId="0" xfId="0" applyFont="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0" xfId="0" applyFont="1" applyBorder="1" applyAlignment="1">
      <alignment horizontal="center" vertical="center" wrapText="1"/>
    </xf>
    <xf numFmtId="0" fontId="3" fillId="0" borderId="5"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2" borderId="3" xfId="0" applyFont="1" applyFill="1" applyBorder="1" applyAlignment="1" applyProtection="1">
      <alignment vertical="center"/>
      <protection locked="0"/>
    </xf>
    <xf numFmtId="0" fontId="3" fillId="2" borderId="4" xfId="0" applyFont="1" applyFill="1" applyBorder="1" applyAlignment="1" applyProtection="1">
      <alignment vertical="center"/>
      <protection locked="0"/>
    </xf>
    <xf numFmtId="0" fontId="3" fillId="2" borderId="0" xfId="0" applyFont="1" applyFill="1" applyBorder="1" applyAlignment="1" applyProtection="1">
      <alignment vertical="center"/>
      <protection locked="0"/>
    </xf>
    <xf numFmtId="0" fontId="3" fillId="2" borderId="5" xfId="0" applyFont="1" applyFill="1" applyBorder="1" applyAlignment="1" applyProtection="1">
      <alignment vertical="center"/>
      <protection locked="0"/>
    </xf>
    <xf numFmtId="0" fontId="3" fillId="2" borderId="8" xfId="0" applyFont="1" applyFill="1" applyBorder="1" applyAlignment="1" applyProtection="1">
      <alignment vertical="center"/>
      <protection locked="0"/>
    </xf>
    <xf numFmtId="0" fontId="3" fillId="0" borderId="25" xfId="0" applyFont="1" applyBorder="1" applyAlignment="1">
      <alignment horizontal="left" vertical="center" wrapText="1"/>
    </xf>
    <xf numFmtId="0" fontId="3" fillId="0" borderId="7" xfId="0" applyFont="1" applyBorder="1" applyAlignment="1">
      <alignment horizontal="left" vertical="center" wrapText="1"/>
    </xf>
    <xf numFmtId="0" fontId="3" fillId="0" borderId="0" xfId="0" applyFont="1" applyAlignment="1">
      <alignment horizontal="right" vertical="center" wrapText="1"/>
    </xf>
    <xf numFmtId="0" fontId="3" fillId="0" borderId="0" xfId="0" applyFont="1" applyAlignment="1">
      <alignment horizontal="left" vertical="center" wrapText="1"/>
    </xf>
    <xf numFmtId="0" fontId="3" fillId="0" borderId="1" xfId="0" applyFont="1" applyBorder="1" applyAlignment="1">
      <alignment horizontal="left" vertical="center" wrapText="1"/>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3" fillId="0" borderId="6" xfId="0" applyFont="1" applyBorder="1" applyAlignment="1">
      <alignment horizontal="left" vertical="center" wrapText="1"/>
    </xf>
    <xf numFmtId="0" fontId="3" fillId="0" borderId="8" xfId="0" applyFont="1" applyBorder="1" applyAlignment="1">
      <alignment horizontal="left" vertical="center" wrapText="1"/>
    </xf>
    <xf numFmtId="0" fontId="3" fillId="2" borderId="29" xfId="0" applyFont="1" applyFill="1" applyBorder="1" applyAlignment="1" applyProtection="1">
      <alignment vertical="center"/>
      <protection locked="0"/>
    </xf>
    <xf numFmtId="0" fontId="3" fillId="2" borderId="25" xfId="0" applyFont="1" applyFill="1" applyBorder="1" applyAlignment="1" applyProtection="1">
      <alignment vertical="center"/>
      <protection locked="0"/>
    </xf>
    <xf numFmtId="0" fontId="3" fillId="2" borderId="50" xfId="0" applyFont="1" applyFill="1" applyBorder="1" applyAlignment="1" applyProtection="1">
      <alignment vertical="center"/>
      <protection locked="0"/>
    </xf>
    <xf numFmtId="0" fontId="3" fillId="2" borderId="48" xfId="0" applyFont="1" applyFill="1" applyBorder="1" applyAlignment="1" applyProtection="1">
      <alignment vertical="center"/>
      <protection locked="0"/>
    </xf>
    <xf numFmtId="0" fontId="3" fillId="2" borderId="1" xfId="0" applyFont="1" applyFill="1" applyBorder="1" applyAlignment="1" applyProtection="1">
      <alignment horizontal="center" vertical="center"/>
      <protection locked="0"/>
    </xf>
    <xf numFmtId="0" fontId="3" fillId="2" borderId="3" xfId="0" applyFont="1" applyFill="1" applyBorder="1" applyAlignment="1" applyProtection="1">
      <alignment horizontal="center" vertical="center"/>
      <protection locked="0"/>
    </xf>
    <xf numFmtId="0" fontId="3" fillId="2" borderId="6" xfId="0" applyFont="1" applyFill="1" applyBorder="1" applyAlignment="1" applyProtection="1">
      <alignment horizontal="center" vertical="center"/>
      <protection locked="0"/>
    </xf>
    <xf numFmtId="0" fontId="3" fillId="2" borderId="8" xfId="0" applyFont="1" applyFill="1" applyBorder="1" applyAlignment="1" applyProtection="1">
      <alignment horizontal="center" vertical="center"/>
      <protection locked="0"/>
    </xf>
    <xf numFmtId="0" fontId="3" fillId="2" borderId="2" xfId="0" applyFont="1" applyFill="1" applyBorder="1" applyAlignment="1" applyProtection="1">
      <alignment horizontal="center" vertical="center"/>
      <protection locked="0"/>
    </xf>
    <xf numFmtId="0" fontId="3" fillId="2" borderId="7" xfId="0" applyFont="1" applyFill="1" applyBorder="1" applyAlignment="1" applyProtection="1">
      <alignment horizontal="center" vertical="center"/>
      <protection locked="0"/>
    </xf>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47"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48" xfId="0" applyFont="1" applyBorder="1" applyAlignment="1">
      <alignment horizontal="left" vertical="center"/>
    </xf>
    <xf numFmtId="0" fontId="2" fillId="0" borderId="38" xfId="0" applyFont="1" applyBorder="1" applyAlignment="1">
      <alignment horizontal="left" vertical="center" wrapText="1"/>
    </xf>
    <xf numFmtId="0" fontId="3" fillId="0" borderId="39" xfId="0" applyFont="1" applyBorder="1">
      <alignment vertical="center"/>
    </xf>
    <xf numFmtId="0" fontId="3" fillId="0" borderId="40" xfId="0" applyFont="1" applyBorder="1">
      <alignment vertical="center"/>
    </xf>
    <xf numFmtId="0" fontId="3" fillId="0" borderId="21" xfId="0" applyFont="1" applyBorder="1" applyAlignment="1">
      <alignment horizontal="center" vertical="center" wrapText="1"/>
    </xf>
    <xf numFmtId="0" fontId="3" fillId="0" borderId="46" xfId="0" applyFont="1" applyBorder="1" applyAlignment="1">
      <alignment horizontal="center" vertical="center"/>
    </xf>
    <xf numFmtId="0" fontId="3" fillId="2" borderId="9" xfId="0" applyFont="1" applyFill="1" applyBorder="1" applyAlignment="1" applyProtection="1">
      <alignment vertical="center"/>
      <protection locked="0"/>
    </xf>
    <xf numFmtId="0" fontId="3" fillId="2" borderId="10" xfId="0" applyFont="1" applyFill="1" applyBorder="1" applyAlignment="1" applyProtection="1">
      <alignment vertical="center"/>
      <protection locked="0"/>
    </xf>
    <xf numFmtId="0" fontId="3" fillId="0" borderId="46" xfId="0" applyFont="1" applyBorder="1">
      <alignment vertical="center"/>
    </xf>
    <xf numFmtId="0" fontId="3" fillId="0" borderId="25" xfId="0" applyFont="1" applyBorder="1" applyAlignment="1">
      <alignment horizontal="center" vertical="center"/>
    </xf>
    <xf numFmtId="0" fontId="3" fillId="2" borderId="1" xfId="0" applyFont="1" applyFill="1" applyBorder="1" applyAlignment="1" applyProtection="1">
      <alignment vertical="top" wrapText="1"/>
      <protection locked="0"/>
    </xf>
    <xf numFmtId="0" fontId="3" fillId="2" borderId="2" xfId="0" applyFont="1" applyFill="1" applyBorder="1" applyAlignment="1" applyProtection="1">
      <alignment vertical="top" wrapText="1"/>
      <protection locked="0"/>
    </xf>
    <xf numFmtId="0" fontId="3" fillId="2" borderId="3" xfId="0" applyFont="1" applyFill="1" applyBorder="1" applyAlignment="1" applyProtection="1">
      <alignment vertical="top" wrapText="1"/>
      <protection locked="0"/>
    </xf>
    <xf numFmtId="0" fontId="3" fillId="2" borderId="4" xfId="0" applyFont="1" applyFill="1" applyBorder="1" applyAlignment="1" applyProtection="1">
      <alignment vertical="top" wrapText="1"/>
      <protection locked="0"/>
    </xf>
    <xf numFmtId="0" fontId="3" fillId="2" borderId="0" xfId="0" applyFont="1" applyFill="1" applyBorder="1" applyAlignment="1" applyProtection="1">
      <alignment vertical="top" wrapText="1"/>
      <protection locked="0"/>
    </xf>
    <xf numFmtId="0" fontId="3" fillId="2" borderId="5" xfId="0" applyFont="1" applyFill="1" applyBorder="1" applyAlignment="1" applyProtection="1">
      <alignment vertical="top" wrapText="1"/>
      <protection locked="0"/>
    </xf>
    <xf numFmtId="0" fontId="3" fillId="2" borderId="6" xfId="0" applyFont="1" applyFill="1" applyBorder="1" applyAlignment="1" applyProtection="1">
      <alignment vertical="top" wrapText="1"/>
      <protection locked="0"/>
    </xf>
    <xf numFmtId="0" fontId="3" fillId="2" borderId="7" xfId="0" applyFont="1" applyFill="1" applyBorder="1" applyAlignment="1" applyProtection="1">
      <alignment vertical="top" wrapText="1"/>
      <protection locked="0"/>
    </xf>
    <xf numFmtId="0" fontId="3" fillId="2" borderId="8" xfId="0" applyFont="1" applyFill="1" applyBorder="1" applyAlignment="1" applyProtection="1">
      <alignment vertical="top" wrapText="1"/>
      <protection locked="0"/>
    </xf>
    <xf numFmtId="176" fontId="3" fillId="0" borderId="9" xfId="0" applyNumberFormat="1" applyFont="1" applyFill="1" applyBorder="1">
      <alignment vertical="center"/>
    </xf>
    <xf numFmtId="176" fontId="3" fillId="0" borderId="11" xfId="0" applyNumberFormat="1" applyFont="1" applyFill="1" applyBorder="1">
      <alignment vertical="center"/>
    </xf>
    <xf numFmtId="0" fontId="3" fillId="3" borderId="19" xfId="0" applyFont="1" applyFill="1" applyBorder="1">
      <alignment vertical="center"/>
    </xf>
    <xf numFmtId="0" fontId="3" fillId="2" borderId="39" xfId="0" applyFont="1" applyFill="1" applyBorder="1" applyProtection="1">
      <alignment vertical="center"/>
      <protection locked="0"/>
    </xf>
    <xf numFmtId="0" fontId="3" fillId="2" borderId="40" xfId="0" applyFont="1" applyFill="1" applyBorder="1" applyProtection="1">
      <alignment vertical="center"/>
      <protection locked="0"/>
    </xf>
    <xf numFmtId="0" fontId="10" fillId="7" borderId="1" xfId="0" applyFont="1" applyFill="1" applyBorder="1" applyAlignment="1">
      <alignment horizontal="center" vertical="center"/>
    </xf>
    <xf numFmtId="0" fontId="10" fillId="7" borderId="2" xfId="0" applyFont="1" applyFill="1" applyBorder="1" applyAlignment="1">
      <alignment horizontal="center" vertical="center"/>
    </xf>
    <xf numFmtId="0" fontId="10" fillId="7" borderId="3" xfId="0" applyFont="1" applyFill="1" applyBorder="1" applyAlignment="1">
      <alignment horizontal="center" vertical="center"/>
    </xf>
    <xf numFmtId="0" fontId="10" fillId="7" borderId="4" xfId="0" applyFont="1" applyFill="1" applyBorder="1" applyAlignment="1">
      <alignment horizontal="center" vertical="center"/>
    </xf>
    <xf numFmtId="0" fontId="10" fillId="7" borderId="0" xfId="0" applyFont="1" applyFill="1" applyBorder="1" applyAlignment="1">
      <alignment horizontal="center" vertical="center"/>
    </xf>
    <xf numFmtId="0" fontId="10" fillId="7" borderId="5" xfId="0" applyFont="1" applyFill="1" applyBorder="1" applyAlignment="1">
      <alignment horizontal="center" vertical="center"/>
    </xf>
    <xf numFmtId="0" fontId="3" fillId="2" borderId="22" xfId="0" applyFont="1" applyFill="1" applyBorder="1" applyAlignment="1" applyProtection="1">
      <alignment vertical="center"/>
      <protection locked="0"/>
    </xf>
    <xf numFmtId="0" fontId="3" fillId="2" borderId="23" xfId="0" applyFont="1" applyFill="1" applyBorder="1" applyAlignment="1" applyProtection="1">
      <alignment vertical="center"/>
      <protection locked="0"/>
    </xf>
    <xf numFmtId="0" fontId="3" fillId="2" borderId="51" xfId="0" applyFont="1" applyFill="1" applyBorder="1" applyAlignment="1" applyProtection="1">
      <alignment vertical="center"/>
      <protection locked="0"/>
    </xf>
    <xf numFmtId="0" fontId="3" fillId="0" borderId="29" xfId="0" applyFont="1" applyBorder="1" applyAlignment="1">
      <alignment horizontal="center" vertical="center" wrapText="1"/>
    </xf>
    <xf numFmtId="0" fontId="3" fillId="0" borderId="30" xfId="0" applyFont="1" applyBorder="1" applyAlignment="1">
      <alignment horizontal="center" vertical="center" wrapText="1"/>
    </xf>
    <xf numFmtId="0" fontId="3" fillId="0" borderId="6" xfId="0" applyFont="1" applyBorder="1" applyAlignment="1">
      <alignment horizontal="center" vertical="center" wrapText="1"/>
    </xf>
    <xf numFmtId="0" fontId="7" fillId="0" borderId="22" xfId="0" applyFont="1" applyBorder="1" applyAlignment="1">
      <alignment horizontal="center" vertical="center" wrapText="1"/>
    </xf>
    <xf numFmtId="0" fontId="7" fillId="0" borderId="23" xfId="0" applyFont="1" applyBorder="1" applyAlignment="1">
      <alignment horizontal="center" vertical="center" wrapText="1"/>
    </xf>
    <xf numFmtId="0" fontId="7" fillId="0" borderId="24" xfId="0" applyFont="1" applyBorder="1" applyAlignment="1">
      <alignment horizontal="center" vertical="center" wrapText="1"/>
    </xf>
    <xf numFmtId="0" fontId="10" fillId="7" borderId="1" xfId="0" applyFont="1" applyFill="1" applyBorder="1" applyAlignment="1">
      <alignment horizontal="center" vertical="center" wrapText="1"/>
    </xf>
    <xf numFmtId="0" fontId="10" fillId="7" borderId="2" xfId="0" applyFont="1" applyFill="1" applyBorder="1" applyAlignment="1">
      <alignment horizontal="center" vertical="center" wrapText="1"/>
    </xf>
    <xf numFmtId="0" fontId="10" fillId="7" borderId="3" xfId="0" applyFont="1" applyFill="1" applyBorder="1" applyAlignment="1">
      <alignment horizontal="center" vertical="center" wrapText="1"/>
    </xf>
    <xf numFmtId="0" fontId="10" fillId="7" borderId="4" xfId="0" applyFont="1" applyFill="1" applyBorder="1" applyAlignment="1">
      <alignment horizontal="center" vertical="center" wrapText="1"/>
    </xf>
    <xf numFmtId="0" fontId="10" fillId="7" borderId="0" xfId="0" applyFont="1" applyFill="1" applyBorder="1" applyAlignment="1">
      <alignment horizontal="center" vertical="center" wrapText="1"/>
    </xf>
    <xf numFmtId="0" fontId="10" fillId="7" borderId="5" xfId="0" applyFont="1" applyFill="1" applyBorder="1" applyAlignment="1">
      <alignment horizontal="center" vertical="center" wrapText="1"/>
    </xf>
    <xf numFmtId="49" fontId="3" fillId="2" borderId="41" xfId="0" applyNumberFormat="1" applyFont="1" applyFill="1" applyBorder="1" applyAlignment="1" applyProtection="1">
      <alignment horizontal="center" vertical="center"/>
    </xf>
    <xf numFmtId="49" fontId="3" fillId="2" borderId="49" xfId="0" applyNumberFormat="1" applyFont="1" applyFill="1" applyBorder="1" applyAlignment="1" applyProtection="1">
      <alignment horizontal="center" vertical="center"/>
    </xf>
    <xf numFmtId="0" fontId="5" fillId="0" borderId="0" xfId="0" applyFont="1" applyAlignment="1">
      <alignment horizontal="center" vertical="center" wrapText="1"/>
    </xf>
    <xf numFmtId="0" fontId="3" fillId="0" borderId="0" xfId="0" applyNumberFormat="1" applyFont="1" applyAlignment="1">
      <alignment horizontal="right" vertical="center"/>
    </xf>
    <xf numFmtId="0" fontId="3" fillId="2" borderId="4" xfId="0" applyFont="1" applyFill="1" applyBorder="1" applyAlignment="1" applyProtection="1">
      <alignment horizontal="center" vertical="center"/>
      <protection locked="0"/>
    </xf>
    <xf numFmtId="0" fontId="3" fillId="2" borderId="0" xfId="0" applyFont="1" applyFill="1" applyBorder="1" applyAlignment="1" applyProtection="1">
      <alignment horizontal="center" vertical="center"/>
      <protection locked="0"/>
    </xf>
    <xf numFmtId="0" fontId="3" fillId="2" borderId="5" xfId="0" applyFont="1" applyFill="1" applyBorder="1" applyAlignment="1" applyProtection="1">
      <alignment horizontal="center" vertical="center"/>
      <protection locked="0"/>
    </xf>
    <xf numFmtId="0" fontId="3" fillId="0" borderId="9" xfId="0" applyFont="1" applyBorder="1" applyAlignment="1">
      <alignment horizontal="right" vertical="center"/>
    </xf>
    <xf numFmtId="0" fontId="3" fillId="0" borderId="10" xfId="0" applyFont="1" applyBorder="1" applyAlignment="1">
      <alignment horizontal="right" vertical="center"/>
    </xf>
    <xf numFmtId="0" fontId="3" fillId="0" borderId="38" xfId="0" applyFont="1" applyFill="1" applyBorder="1" applyAlignment="1">
      <alignment horizontal="left" vertical="center"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8" fillId="7" borderId="25" xfId="0" applyFont="1" applyFill="1" applyBorder="1">
      <alignment vertical="center"/>
    </xf>
    <xf numFmtId="0" fontId="8" fillId="7" borderId="30" xfId="0" applyFont="1" applyFill="1" applyBorder="1">
      <alignment vertical="center"/>
    </xf>
    <xf numFmtId="0" fontId="8" fillId="7" borderId="0" xfId="0" applyFont="1" applyFill="1" applyBorder="1">
      <alignment vertical="center"/>
    </xf>
    <xf numFmtId="0" fontId="8" fillId="7" borderId="5" xfId="0" applyFont="1" applyFill="1" applyBorder="1">
      <alignment vertical="center"/>
    </xf>
    <xf numFmtId="0" fontId="8" fillId="7" borderId="4" xfId="0" applyFont="1" applyFill="1" applyBorder="1" applyAlignment="1">
      <alignment horizontal="left" vertical="center"/>
    </xf>
    <xf numFmtId="0" fontId="8" fillId="7" borderId="0" xfId="0" applyFont="1" applyFill="1" applyBorder="1" applyAlignment="1">
      <alignment horizontal="left" vertical="center"/>
    </xf>
    <xf numFmtId="0" fontId="8" fillId="7" borderId="5" xfId="0" applyFont="1" applyFill="1" applyBorder="1" applyAlignment="1">
      <alignment horizontal="left" vertical="center"/>
    </xf>
    <xf numFmtId="0" fontId="7" fillId="2" borderId="10" xfId="0" applyFont="1" applyFill="1" applyBorder="1" applyAlignment="1" applyProtection="1">
      <alignment vertical="center"/>
      <protection locked="0"/>
    </xf>
    <xf numFmtId="0" fontId="8" fillId="7" borderId="4" xfId="0" applyFont="1" applyFill="1" applyBorder="1" applyAlignment="1">
      <alignment horizontal="center" vertical="center" wrapText="1"/>
    </xf>
    <xf numFmtId="0" fontId="8" fillId="7" borderId="0" xfId="0" applyFont="1" applyFill="1" applyBorder="1" applyAlignment="1">
      <alignment horizontal="center" vertical="center" wrapText="1"/>
    </xf>
    <xf numFmtId="0" fontId="8" fillId="7" borderId="5" xfId="0" applyFont="1" applyFill="1" applyBorder="1" applyAlignment="1">
      <alignment horizontal="center" vertical="center" wrapText="1"/>
    </xf>
    <xf numFmtId="0" fontId="7" fillId="2" borderId="10" xfId="0" applyFont="1" applyFill="1" applyBorder="1" applyAlignment="1" applyProtection="1">
      <alignment horizontal="left" vertical="center"/>
      <protection locked="0"/>
    </xf>
    <xf numFmtId="176" fontId="3" fillId="2" borderId="1" xfId="0" applyNumberFormat="1" applyFont="1" applyFill="1" applyBorder="1" applyAlignment="1" applyProtection="1">
      <alignment vertical="center"/>
      <protection locked="0"/>
    </xf>
    <xf numFmtId="176" fontId="3" fillId="2" borderId="3" xfId="0" applyNumberFormat="1" applyFont="1" applyFill="1" applyBorder="1" applyAlignment="1" applyProtection="1">
      <alignment vertical="center"/>
      <protection locked="0"/>
    </xf>
    <xf numFmtId="176" fontId="3" fillId="2" borderId="6" xfId="0" applyNumberFormat="1" applyFont="1" applyFill="1" applyBorder="1" applyAlignment="1" applyProtection="1">
      <alignment vertical="center"/>
      <protection locked="0"/>
    </xf>
    <xf numFmtId="176" fontId="3" fillId="2" borderId="8" xfId="0" applyNumberFormat="1" applyFont="1" applyFill="1" applyBorder="1" applyAlignment="1" applyProtection="1">
      <alignment vertical="center"/>
      <protection locked="0"/>
    </xf>
    <xf numFmtId="0" fontId="3" fillId="0" borderId="0" xfId="0" applyFont="1" applyBorder="1" applyAlignment="1">
      <alignment horizontal="right" vertical="center" wrapText="1"/>
    </xf>
    <xf numFmtId="0" fontId="3" fillId="0" borderId="28" xfId="0" applyFont="1" applyBorder="1" applyAlignment="1">
      <alignment horizontal="right" vertical="center" wrapText="1"/>
    </xf>
    <xf numFmtId="0" fontId="3" fillId="3" borderId="13" xfId="0" applyFont="1" applyFill="1" applyBorder="1" applyAlignment="1">
      <alignment vertical="center"/>
    </xf>
    <xf numFmtId="0" fontId="3" fillId="3" borderId="16" xfId="0" applyFont="1" applyFill="1" applyBorder="1" applyAlignment="1">
      <alignment vertical="center"/>
    </xf>
    <xf numFmtId="0" fontId="3" fillId="2" borderId="42" xfId="0" applyFont="1" applyFill="1" applyBorder="1" applyAlignment="1" applyProtection="1">
      <alignment horizontal="center" vertical="center"/>
      <protection locked="0"/>
    </xf>
    <xf numFmtId="49" fontId="3" fillId="0" borderId="0" xfId="0" applyNumberFormat="1" applyFont="1" applyFill="1" applyBorder="1" applyAlignment="1" applyProtection="1">
      <alignment horizontal="center" vertical="center"/>
      <protection locked="0"/>
    </xf>
    <xf numFmtId="49" fontId="3" fillId="0" borderId="0" xfId="0" applyNumberFormat="1" applyFont="1" applyFill="1" applyBorder="1" applyAlignment="1">
      <alignment horizontal="left" vertical="center"/>
    </xf>
    <xf numFmtId="0" fontId="3" fillId="0" borderId="25" xfId="0" applyFont="1" applyBorder="1" applyAlignment="1">
      <alignment vertical="center" wrapText="1"/>
    </xf>
    <xf numFmtId="0" fontId="3" fillId="0" borderId="25" xfId="0" applyFont="1" applyBorder="1">
      <alignment vertical="center"/>
    </xf>
    <xf numFmtId="0" fontId="3" fillId="2" borderId="1" xfId="0" applyFont="1" applyFill="1" applyBorder="1" applyAlignment="1" applyProtection="1">
      <alignment horizontal="left" vertical="top" wrapText="1"/>
      <protection locked="0"/>
    </xf>
    <xf numFmtId="0" fontId="3" fillId="2" borderId="2" xfId="0" applyFont="1" applyFill="1" applyBorder="1" applyAlignment="1" applyProtection="1">
      <alignment horizontal="left" vertical="top" wrapText="1"/>
      <protection locked="0"/>
    </xf>
    <xf numFmtId="0" fontId="3" fillId="2" borderId="3" xfId="0" applyFont="1" applyFill="1" applyBorder="1" applyAlignment="1" applyProtection="1">
      <alignment horizontal="left" vertical="top" wrapText="1"/>
      <protection locked="0"/>
    </xf>
    <xf numFmtId="0" fontId="3" fillId="2" borderId="4" xfId="0" applyFont="1" applyFill="1" applyBorder="1" applyAlignment="1" applyProtection="1">
      <alignment horizontal="left" vertical="top" wrapText="1"/>
      <protection locked="0"/>
    </xf>
    <xf numFmtId="0" fontId="3" fillId="2" borderId="0" xfId="0" applyFont="1" applyFill="1" applyBorder="1" applyAlignment="1" applyProtection="1">
      <alignment horizontal="left" vertical="top" wrapText="1"/>
      <protection locked="0"/>
    </xf>
    <xf numFmtId="0" fontId="3" fillId="2" borderId="5" xfId="0" applyFont="1" applyFill="1" applyBorder="1" applyAlignment="1" applyProtection="1">
      <alignment horizontal="left" vertical="top" wrapText="1"/>
      <protection locked="0"/>
    </xf>
    <xf numFmtId="0" fontId="3" fillId="2" borderId="6" xfId="0" applyFont="1" applyFill="1" applyBorder="1" applyAlignment="1" applyProtection="1">
      <alignment horizontal="left" vertical="top" wrapText="1"/>
      <protection locked="0"/>
    </xf>
    <xf numFmtId="0" fontId="3" fillId="2" borderId="7" xfId="0" applyFont="1" applyFill="1" applyBorder="1" applyAlignment="1" applyProtection="1">
      <alignment horizontal="left" vertical="top" wrapText="1"/>
      <protection locked="0"/>
    </xf>
    <xf numFmtId="0" fontId="3" fillId="2" borderId="8" xfId="0" applyFont="1" applyFill="1" applyBorder="1" applyAlignment="1" applyProtection="1">
      <alignment horizontal="left" vertical="top" wrapText="1"/>
      <protection locked="0"/>
    </xf>
    <xf numFmtId="0" fontId="8" fillId="7" borderId="0" xfId="0" applyFont="1" applyFill="1" applyAlignment="1">
      <alignment vertical="center" wrapText="1"/>
    </xf>
    <xf numFmtId="0" fontId="3" fillId="0" borderId="25" xfId="0" applyFont="1" applyBorder="1" applyAlignment="1" applyProtection="1">
      <alignment horizontal="center" vertical="center"/>
    </xf>
    <xf numFmtId="0" fontId="3" fillId="0" borderId="38" xfId="0" applyFont="1" applyBorder="1" applyProtection="1">
      <alignment vertical="center"/>
    </xf>
    <xf numFmtId="0" fontId="17" fillId="0" borderId="5" xfId="0" applyFont="1" applyBorder="1" applyAlignment="1">
      <alignment horizontal="center" vertical="center" wrapText="1"/>
    </xf>
    <xf numFmtId="0" fontId="17" fillId="0" borderId="8" xfId="0" applyFont="1" applyBorder="1" applyAlignment="1">
      <alignment horizontal="center" vertical="center" wrapText="1"/>
    </xf>
    <xf numFmtId="0" fontId="11" fillId="0" borderId="0" xfId="0" applyFont="1" applyBorder="1" applyAlignment="1">
      <alignment horizontal="center" vertical="center"/>
    </xf>
    <xf numFmtId="0" fontId="11" fillId="0" borderId="7" xfId="0" applyFont="1" applyBorder="1" applyAlignment="1">
      <alignment horizontal="center" vertical="center"/>
    </xf>
    <xf numFmtId="0" fontId="15" fillId="5" borderId="34" xfId="0" applyFont="1" applyFill="1" applyBorder="1" applyAlignment="1">
      <alignment horizontal="center" vertical="center"/>
    </xf>
    <xf numFmtId="0" fontId="15" fillId="5" borderId="36" xfId="0" applyFont="1" applyFill="1" applyBorder="1" applyAlignment="1">
      <alignment horizontal="center" vertical="center"/>
    </xf>
    <xf numFmtId="0" fontId="11" fillId="0" borderId="35" xfId="0" applyFont="1" applyBorder="1" applyAlignment="1">
      <alignment horizontal="center" vertical="center"/>
    </xf>
    <xf numFmtId="0" fontId="11" fillId="0" borderId="37" xfId="0" applyFont="1" applyBorder="1" applyAlignment="1">
      <alignment horizontal="center" vertical="center"/>
    </xf>
    <xf numFmtId="0" fontId="15" fillId="5" borderId="0" xfId="0" applyFont="1" applyFill="1" applyBorder="1" applyAlignment="1">
      <alignment horizontal="center" vertical="center"/>
    </xf>
    <xf numFmtId="0" fontId="15" fillId="5" borderId="7" xfId="0" applyFont="1" applyFill="1" applyBorder="1" applyAlignment="1">
      <alignment horizontal="center" vertical="center"/>
    </xf>
    <xf numFmtId="0" fontId="16" fillId="5" borderId="5" xfId="0" applyFont="1" applyFill="1" applyBorder="1" applyAlignment="1">
      <alignment horizontal="center" vertical="center"/>
    </xf>
    <xf numFmtId="0" fontId="16" fillId="5" borderId="8" xfId="0" applyFont="1" applyFill="1" applyBorder="1" applyAlignment="1">
      <alignment horizontal="center" vertical="center"/>
    </xf>
    <xf numFmtId="0" fontId="11" fillId="0" borderId="4" xfId="0" applyFont="1" applyBorder="1" applyAlignment="1">
      <alignment horizontal="center" vertical="center"/>
    </xf>
    <xf numFmtId="0" fontId="11" fillId="0" borderId="6" xfId="0" applyFont="1" applyBorder="1" applyAlignment="1">
      <alignment horizontal="center" vertical="center"/>
    </xf>
    <xf numFmtId="0" fontId="16" fillId="5" borderId="7" xfId="0" applyFont="1" applyFill="1" applyBorder="1" applyAlignment="1">
      <alignment horizontal="center" vertical="center"/>
    </xf>
    <xf numFmtId="0" fontId="15" fillId="5" borderId="5" xfId="0" applyFont="1" applyFill="1" applyBorder="1" applyAlignment="1">
      <alignment horizontal="center" vertical="center"/>
    </xf>
    <xf numFmtId="0" fontId="15" fillId="5" borderId="8" xfId="0" applyFont="1" applyFill="1" applyBorder="1" applyAlignment="1">
      <alignment horizontal="center" vertical="center"/>
    </xf>
    <xf numFmtId="0" fontId="7" fillId="0" borderId="4" xfId="0" applyFont="1" applyBorder="1" applyAlignment="1">
      <alignment horizontal="center" vertical="center" wrapText="1"/>
    </xf>
    <xf numFmtId="0" fontId="7" fillId="0" borderId="6" xfId="0" applyFont="1" applyBorder="1" applyAlignment="1">
      <alignment horizontal="center" vertical="center" wrapText="1"/>
    </xf>
    <xf numFmtId="0" fontId="7" fillId="0" borderId="0" xfId="0" applyFont="1" applyBorder="1" applyAlignment="1">
      <alignment horizontal="center" vertical="center" wrapText="1"/>
    </xf>
    <xf numFmtId="0" fontId="7" fillId="0" borderId="7" xfId="0" applyFont="1" applyBorder="1" applyAlignment="1">
      <alignment horizontal="center" vertical="center" wrapText="1"/>
    </xf>
    <xf numFmtId="0" fontId="7" fillId="0" borderId="7" xfId="0" applyFont="1" applyBorder="1" applyAlignment="1">
      <alignment horizontal="center" vertical="center"/>
    </xf>
    <xf numFmtId="0" fontId="7" fillId="0" borderId="0" xfId="0" applyFont="1" applyBorder="1" applyAlignment="1">
      <alignment horizontal="center" vertical="center"/>
    </xf>
    <xf numFmtId="0" fontId="15" fillId="5" borderId="5" xfId="0" applyFont="1" applyFill="1" applyBorder="1" applyAlignment="1">
      <alignment horizontal="center" vertical="center" wrapText="1"/>
    </xf>
    <xf numFmtId="0" fontId="16" fillId="5" borderId="8" xfId="0" applyFont="1" applyFill="1" applyBorder="1" applyAlignment="1">
      <alignment horizontal="center" vertical="center" wrapText="1"/>
    </xf>
    <xf numFmtId="0" fontId="16" fillId="6" borderId="5" xfId="0" applyFont="1" applyFill="1" applyBorder="1" applyAlignment="1">
      <alignment horizontal="center" vertical="center" wrapText="1"/>
    </xf>
    <xf numFmtId="0" fontId="16" fillId="6" borderId="8" xfId="0" applyFont="1" applyFill="1" applyBorder="1" applyAlignment="1">
      <alignment horizontal="center" vertical="center" wrapText="1"/>
    </xf>
    <xf numFmtId="0" fontId="15" fillId="5" borderId="34" xfId="0" applyFont="1" applyFill="1" applyBorder="1" applyAlignment="1">
      <alignment horizontal="center" vertical="center" wrapText="1"/>
    </xf>
    <xf numFmtId="0" fontId="16" fillId="5" borderId="36" xfId="0" applyFont="1" applyFill="1" applyBorder="1" applyAlignment="1">
      <alignment horizontal="center" vertical="center" wrapText="1"/>
    </xf>
    <xf numFmtId="0" fontId="17" fillId="0" borderId="0" xfId="0" applyFont="1" applyBorder="1" applyAlignment="1">
      <alignment horizontal="center" vertical="center" wrapText="1"/>
    </xf>
    <xf numFmtId="0" fontId="17" fillId="0" borderId="7" xfId="0" applyFont="1" applyBorder="1" applyAlignment="1">
      <alignment horizontal="center" vertical="center"/>
    </xf>
    <xf numFmtId="0" fontId="17" fillId="0" borderId="0" xfId="0" applyFont="1" applyBorder="1" applyAlignment="1">
      <alignment horizontal="center" vertical="center"/>
    </xf>
    <xf numFmtId="0" fontId="15" fillId="0" borderId="44" xfId="0" applyFont="1" applyFill="1" applyBorder="1" applyAlignment="1">
      <alignment horizontal="left" vertical="center" wrapText="1"/>
    </xf>
    <xf numFmtId="0" fontId="15" fillId="0" borderId="45" xfId="0" applyFont="1" applyFill="1" applyBorder="1" applyAlignment="1">
      <alignment horizontal="left" vertical="center" wrapText="1"/>
    </xf>
    <xf numFmtId="0" fontId="17" fillId="0" borderId="8" xfId="0" applyFont="1" applyBorder="1" applyAlignment="1">
      <alignment horizontal="center" vertical="center"/>
    </xf>
    <xf numFmtId="0" fontId="17" fillId="0" borderId="4" xfId="0" applyFont="1" applyBorder="1" applyAlignment="1">
      <alignment horizontal="center" vertical="center"/>
    </xf>
    <xf numFmtId="0" fontId="17" fillId="0" borderId="6" xfId="0" applyFont="1" applyBorder="1" applyAlignment="1">
      <alignment horizontal="center" vertical="center"/>
    </xf>
    <xf numFmtId="0" fontId="7" fillId="0" borderId="44" xfId="0" applyFont="1" applyBorder="1" applyAlignment="1">
      <alignment horizontal="center" vertical="center" wrapText="1"/>
    </xf>
    <xf numFmtId="0" fontId="7" fillId="0" borderId="45"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0" xfId="0" applyFont="1" applyBorder="1" applyAlignment="1">
      <alignment vertical="center" wrapText="1"/>
    </xf>
    <xf numFmtId="0" fontId="17" fillId="0" borderId="7" xfId="0" applyFont="1" applyBorder="1" applyAlignment="1">
      <alignment vertical="center" wrapText="1"/>
    </xf>
    <xf numFmtId="0" fontId="11" fillId="0" borderId="0" xfId="0" applyFont="1" applyBorder="1">
      <alignment vertical="center"/>
    </xf>
    <xf numFmtId="0" fontId="11" fillId="0" borderId="7" xfId="0" applyFont="1" applyBorder="1">
      <alignment vertical="center"/>
    </xf>
    <xf numFmtId="0" fontId="11" fillId="0" borderId="0" xfId="0" applyFont="1" applyBorder="1" applyAlignment="1">
      <alignment vertical="center" wrapText="1"/>
    </xf>
    <xf numFmtId="0" fontId="11" fillId="0" borderId="4" xfId="0" applyFont="1" applyBorder="1" applyAlignment="1">
      <alignment vertical="center"/>
    </xf>
    <xf numFmtId="0" fontId="11" fillId="0" borderId="6" xfId="0" applyFont="1" applyBorder="1" applyAlignment="1">
      <alignment vertical="center"/>
    </xf>
    <xf numFmtId="0" fontId="11" fillId="0" borderId="5" xfId="0" applyFont="1" applyBorder="1">
      <alignment vertical="center"/>
    </xf>
    <xf numFmtId="0" fontId="11" fillId="0" borderId="8" xfId="0" applyFont="1" applyBorder="1">
      <alignment vertical="center"/>
    </xf>
    <xf numFmtId="0" fontId="11" fillId="0" borderId="4" xfId="0" applyFont="1" applyBorder="1">
      <alignment vertical="center"/>
    </xf>
    <xf numFmtId="0" fontId="11" fillId="0" borderId="6" xfId="0" applyFont="1" applyBorder="1">
      <alignment vertical="center"/>
    </xf>
    <xf numFmtId="0" fontId="0" fillId="0" borderId="4" xfId="0" applyBorder="1">
      <alignment vertical="center"/>
    </xf>
    <xf numFmtId="0" fontId="0" fillId="0" borderId="6" xfId="0" applyBorder="1">
      <alignment vertical="center"/>
    </xf>
    <xf numFmtId="0" fontId="17" fillId="0" borderId="44" xfId="0" applyFont="1" applyBorder="1" applyAlignment="1">
      <alignment horizontal="center" vertical="center" wrapText="1"/>
    </xf>
    <xf numFmtId="0" fontId="17" fillId="0" borderId="45" xfId="0" applyFont="1" applyBorder="1" applyAlignment="1">
      <alignment horizontal="center" vertical="center" wrapText="1"/>
    </xf>
  </cellXfs>
  <cellStyles count="1">
    <cellStyle name="標準" xfId="0" builtinId="0"/>
  </cellStyles>
  <dxfs count="2">
    <dxf>
      <border>
        <bottom style="dotted">
          <color auto="1"/>
        </bottom>
        <vertical/>
        <horizontal/>
      </border>
    </dxf>
    <dxf>
      <fill>
        <patternFill>
          <bgColor rgb="FFFFFF00"/>
        </patternFill>
      </fill>
    </dxf>
  </dxfs>
  <tableStyles count="0" defaultTableStyle="TableStyleMedium2" defaultPivotStyle="PivotStyleLight16"/>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Radio" firstButton="1" fmlaLink="$BB$190" noThreeD="1"/>
</file>

<file path=xl/ctrlProps/ctrlProp10.xml><?xml version="1.0" encoding="utf-8"?>
<formControlPr xmlns="http://schemas.microsoft.com/office/spreadsheetml/2009/9/main" objectType="Radio" noThreeD="1"/>
</file>

<file path=xl/ctrlProps/ctrlProp11.xml><?xml version="1.0" encoding="utf-8"?>
<formControlPr xmlns="http://schemas.microsoft.com/office/spreadsheetml/2009/9/main" objectType="Radio" noThreeD="1"/>
</file>

<file path=xl/ctrlProps/ctrlProp12.xml><?xml version="1.0" encoding="utf-8"?>
<formControlPr xmlns="http://schemas.microsoft.com/office/spreadsheetml/2009/9/main" objectType="GBox" noThreeD="1"/>
</file>

<file path=xl/ctrlProps/ctrlProp2.xml><?xml version="1.0" encoding="utf-8"?>
<formControlPr xmlns="http://schemas.microsoft.com/office/spreadsheetml/2009/9/main" objectType="Radio" noThreeD="1"/>
</file>

<file path=xl/ctrlProps/ctrlProp3.xml><?xml version="1.0" encoding="utf-8"?>
<formControlPr xmlns="http://schemas.microsoft.com/office/spreadsheetml/2009/9/main" objectType="Radio" noThreeD="1"/>
</file>

<file path=xl/ctrlProps/ctrlProp4.xml><?xml version="1.0" encoding="utf-8"?>
<formControlPr xmlns="http://schemas.microsoft.com/office/spreadsheetml/2009/9/main" objectType="Radio" noThreeD="1"/>
</file>

<file path=xl/ctrlProps/ctrlProp5.xml><?xml version="1.0" encoding="utf-8"?>
<formControlPr xmlns="http://schemas.microsoft.com/office/spreadsheetml/2009/9/main" objectType="Radio" noThreeD="1"/>
</file>

<file path=xl/ctrlProps/ctrlProp6.xml><?xml version="1.0" encoding="utf-8"?>
<formControlPr xmlns="http://schemas.microsoft.com/office/spreadsheetml/2009/9/main" objectType="Radio" noThreeD="1"/>
</file>

<file path=xl/ctrlProps/ctrlProp7.xml><?xml version="1.0" encoding="utf-8"?>
<formControlPr xmlns="http://schemas.microsoft.com/office/spreadsheetml/2009/9/main" objectType="Radio" noThreeD="1"/>
</file>

<file path=xl/ctrlProps/ctrlProp8.xml><?xml version="1.0" encoding="utf-8"?>
<formControlPr xmlns="http://schemas.microsoft.com/office/spreadsheetml/2009/9/main" objectType="Radio" noThreeD="1"/>
</file>

<file path=xl/ctrlProps/ctrlProp9.xml><?xml version="1.0" encoding="utf-8"?>
<formControlPr xmlns="http://schemas.microsoft.com/office/spreadsheetml/2009/9/main" objectType="Radio" noThreeD="1"/>
</file>

<file path=xl/drawings/drawing1.xml><?xml version="1.0" encoding="utf-8"?>
<xdr:wsDr xmlns:xdr="http://schemas.openxmlformats.org/drawingml/2006/spreadsheetDrawing" xmlns:a="http://schemas.openxmlformats.org/drawingml/2006/main">
  <xdr:twoCellAnchor editAs="absolute">
    <xdr:from>
      <xdr:col>6</xdr:col>
      <xdr:colOff>152400</xdr:colOff>
      <xdr:row>3</xdr:row>
      <xdr:rowOff>104775</xdr:rowOff>
    </xdr:from>
    <xdr:to>
      <xdr:col>27</xdr:col>
      <xdr:colOff>38099</xdr:colOff>
      <xdr:row>5</xdr:row>
      <xdr:rowOff>38100</xdr:rowOff>
    </xdr:to>
    <xdr:sp macro="" textlink="">
      <xdr:nvSpPr>
        <xdr:cNvPr id="2" name="角丸四角形 1"/>
        <xdr:cNvSpPr/>
      </xdr:nvSpPr>
      <xdr:spPr>
        <a:xfrm>
          <a:off x="1219200" y="561975"/>
          <a:ext cx="3600449" cy="238125"/>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lang="ja-JP" altLang="en-US" sz="1400" b="1" i="0" u="none" strike="noStrike">
              <a:solidFill>
                <a:schemeClr val="lt1"/>
              </a:solidFill>
              <a:effectLst/>
              <a:latin typeface="+mn-lt"/>
              <a:ea typeface="+mn-ea"/>
              <a:cs typeface="+mn-cs"/>
            </a:rPr>
            <a:t>調査基準日　令和６年１２月</a:t>
          </a:r>
          <a:r>
            <a:rPr lang="ja-JP" altLang="en-US" sz="1400" b="1" i="0" u="none" strike="noStrike">
              <a:solidFill>
                <a:schemeClr val="lt1"/>
              </a:solidFill>
              <a:effectLst/>
              <a:latin typeface="+mn-ea"/>
              <a:ea typeface="+mn-ea"/>
              <a:cs typeface="+mn-cs"/>
            </a:rPr>
            <a:t>１</a:t>
          </a:r>
          <a:r>
            <a:rPr lang="ja-JP" altLang="en-US" sz="1400" b="1" i="0" u="none" strike="noStrike">
              <a:solidFill>
                <a:schemeClr val="lt1"/>
              </a:solidFill>
              <a:effectLst/>
              <a:latin typeface="+mn-lt"/>
              <a:ea typeface="+mn-ea"/>
              <a:cs typeface="+mn-cs"/>
            </a:rPr>
            <a:t>日（日）</a:t>
          </a:r>
          <a:r>
            <a:rPr lang="ja-JP" altLang="en-US" sz="1400" b="1"/>
            <a:t> </a:t>
          </a:r>
          <a:endParaRPr kumimoji="1" lang="ja-JP" altLang="en-US" sz="1400" b="1"/>
        </a:p>
      </xdr:txBody>
    </xdr:sp>
    <xdr:clientData/>
  </xdr:twoCellAnchor>
  <xdr:twoCellAnchor editAs="absolute">
    <xdr:from>
      <xdr:col>0</xdr:col>
      <xdr:colOff>142875</xdr:colOff>
      <xdr:row>6</xdr:row>
      <xdr:rowOff>93665</xdr:rowOff>
    </xdr:from>
    <xdr:to>
      <xdr:col>34</xdr:col>
      <xdr:colOff>38100</xdr:colOff>
      <xdr:row>38</xdr:row>
      <xdr:rowOff>114300</xdr:rowOff>
    </xdr:to>
    <xdr:sp macro="" textlink="">
      <xdr:nvSpPr>
        <xdr:cNvPr id="3" name="角丸四角形 2"/>
        <xdr:cNvSpPr/>
      </xdr:nvSpPr>
      <xdr:spPr>
        <a:xfrm>
          <a:off x="142875" y="1008065"/>
          <a:ext cx="6524625" cy="5116510"/>
        </a:xfrm>
        <a:prstGeom prst="roundRect">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absolute">
    <xdr:from>
      <xdr:col>12</xdr:col>
      <xdr:colOff>133350</xdr:colOff>
      <xdr:row>5</xdr:row>
      <xdr:rowOff>132034</xdr:rowOff>
    </xdr:from>
    <xdr:to>
      <xdr:col>21</xdr:col>
      <xdr:colOff>38100</xdr:colOff>
      <xdr:row>7</xdr:row>
      <xdr:rowOff>133350</xdr:rowOff>
    </xdr:to>
    <xdr:sp macro="" textlink="">
      <xdr:nvSpPr>
        <xdr:cNvPr id="4" name="角丸四角形 3"/>
        <xdr:cNvSpPr/>
      </xdr:nvSpPr>
      <xdr:spPr>
        <a:xfrm>
          <a:off x="2228850" y="894034"/>
          <a:ext cx="1543050" cy="306116"/>
        </a:xfrm>
        <a:prstGeom prst="roundRect">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a:solidFill>
                <a:sysClr val="windowText" lastClr="000000"/>
              </a:solidFill>
            </a:rPr>
            <a:t>この調査について</a:t>
          </a:r>
          <a:endParaRPr kumimoji="1" lang="en-US" altLang="ja-JP" sz="1200" b="1">
            <a:solidFill>
              <a:sysClr val="windowText" lastClr="000000"/>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85725</xdr:colOff>
          <xdr:row>189</xdr:row>
          <xdr:rowOff>723900</xdr:rowOff>
        </xdr:from>
        <xdr:to>
          <xdr:col>3</xdr:col>
          <xdr:colOff>9525</xdr:colOff>
          <xdr:row>193</xdr:row>
          <xdr:rowOff>0</xdr:rowOff>
        </xdr:to>
        <xdr:sp macro="" textlink="">
          <xdr:nvSpPr>
            <xdr:cNvPr id="1137" name="Option Button 113" hidden="1">
              <a:extLst>
                <a:ext uri="{63B3BB69-23CF-44E3-9099-C40C66FF867C}">
                  <a14:compatExt spid="_x0000_s1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190</xdr:row>
          <xdr:rowOff>0</xdr:rowOff>
        </xdr:from>
        <xdr:to>
          <xdr:col>6</xdr:col>
          <xdr:colOff>9525</xdr:colOff>
          <xdr:row>193</xdr:row>
          <xdr:rowOff>9525</xdr:rowOff>
        </xdr:to>
        <xdr:sp macro="" textlink="">
          <xdr:nvSpPr>
            <xdr:cNvPr id="1139" name="Option Button 115" hidden="1">
              <a:extLst>
                <a:ext uri="{63B3BB69-23CF-44E3-9099-C40C66FF867C}">
                  <a14:compatExt spid="_x0000_s11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190</xdr:row>
          <xdr:rowOff>0</xdr:rowOff>
        </xdr:from>
        <xdr:to>
          <xdr:col>9</xdr:col>
          <xdr:colOff>9525</xdr:colOff>
          <xdr:row>193</xdr:row>
          <xdr:rowOff>9525</xdr:rowOff>
        </xdr:to>
        <xdr:sp macro="" textlink="">
          <xdr:nvSpPr>
            <xdr:cNvPr id="1140" name="Option Button 116" hidden="1">
              <a:extLst>
                <a:ext uri="{63B3BB69-23CF-44E3-9099-C40C66FF867C}">
                  <a14:compatExt spid="_x0000_s11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190</xdr:row>
          <xdr:rowOff>0</xdr:rowOff>
        </xdr:from>
        <xdr:to>
          <xdr:col>12</xdr:col>
          <xdr:colOff>9525</xdr:colOff>
          <xdr:row>193</xdr:row>
          <xdr:rowOff>9525</xdr:rowOff>
        </xdr:to>
        <xdr:sp macro="" textlink="">
          <xdr:nvSpPr>
            <xdr:cNvPr id="1141" name="Option Button 117" hidden="1">
              <a:extLst>
                <a:ext uri="{63B3BB69-23CF-44E3-9099-C40C66FF867C}">
                  <a14:compatExt spid="_x0000_s11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95250</xdr:colOff>
          <xdr:row>190</xdr:row>
          <xdr:rowOff>0</xdr:rowOff>
        </xdr:from>
        <xdr:to>
          <xdr:col>15</xdr:col>
          <xdr:colOff>0</xdr:colOff>
          <xdr:row>193</xdr:row>
          <xdr:rowOff>9525</xdr:rowOff>
        </xdr:to>
        <xdr:sp macro="" textlink="">
          <xdr:nvSpPr>
            <xdr:cNvPr id="1142" name="Option Button 118" hidden="1">
              <a:extLst>
                <a:ext uri="{63B3BB69-23CF-44E3-9099-C40C66FF867C}">
                  <a14:compatExt spid="_x0000_s11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85725</xdr:colOff>
          <xdr:row>190</xdr:row>
          <xdr:rowOff>0</xdr:rowOff>
        </xdr:from>
        <xdr:to>
          <xdr:col>17</xdr:col>
          <xdr:colOff>200025</xdr:colOff>
          <xdr:row>193</xdr:row>
          <xdr:rowOff>9525</xdr:rowOff>
        </xdr:to>
        <xdr:sp macro="" textlink="">
          <xdr:nvSpPr>
            <xdr:cNvPr id="1143" name="Option Button 119" hidden="1">
              <a:extLst>
                <a:ext uri="{63B3BB69-23CF-44E3-9099-C40C66FF867C}">
                  <a14:compatExt spid="_x0000_s11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104775</xdr:colOff>
          <xdr:row>190</xdr:row>
          <xdr:rowOff>0</xdr:rowOff>
        </xdr:from>
        <xdr:to>
          <xdr:col>20</xdr:col>
          <xdr:colOff>200025</xdr:colOff>
          <xdr:row>193</xdr:row>
          <xdr:rowOff>9525</xdr:rowOff>
        </xdr:to>
        <xdr:sp macro="" textlink="">
          <xdr:nvSpPr>
            <xdr:cNvPr id="1144" name="Option Button 120" hidden="1">
              <a:extLst>
                <a:ext uri="{63B3BB69-23CF-44E3-9099-C40C66FF867C}">
                  <a14:compatExt spid="_x0000_s11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85725</xdr:colOff>
          <xdr:row>190</xdr:row>
          <xdr:rowOff>0</xdr:rowOff>
        </xdr:from>
        <xdr:to>
          <xdr:col>24</xdr:col>
          <xdr:colOff>9525</xdr:colOff>
          <xdr:row>193</xdr:row>
          <xdr:rowOff>9525</xdr:rowOff>
        </xdr:to>
        <xdr:sp macro="" textlink="">
          <xdr:nvSpPr>
            <xdr:cNvPr id="1145" name="Option Button 121" hidden="1">
              <a:extLst>
                <a:ext uri="{63B3BB69-23CF-44E3-9099-C40C66FF867C}">
                  <a14:compatExt spid="_x0000_s1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85725</xdr:colOff>
          <xdr:row>190</xdr:row>
          <xdr:rowOff>0</xdr:rowOff>
        </xdr:from>
        <xdr:to>
          <xdr:col>27</xdr:col>
          <xdr:colOff>9525</xdr:colOff>
          <xdr:row>193</xdr:row>
          <xdr:rowOff>9525</xdr:rowOff>
        </xdr:to>
        <xdr:sp macro="" textlink="">
          <xdr:nvSpPr>
            <xdr:cNvPr id="1146" name="Option Button 122" hidden="1">
              <a:extLst>
                <a:ext uri="{63B3BB69-23CF-44E3-9099-C40C66FF867C}">
                  <a14:compatExt spid="_x0000_s1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85725</xdr:colOff>
          <xdr:row>190</xdr:row>
          <xdr:rowOff>0</xdr:rowOff>
        </xdr:from>
        <xdr:to>
          <xdr:col>30</xdr:col>
          <xdr:colOff>9525</xdr:colOff>
          <xdr:row>193</xdr:row>
          <xdr:rowOff>9525</xdr:rowOff>
        </xdr:to>
        <xdr:sp macro="" textlink="">
          <xdr:nvSpPr>
            <xdr:cNvPr id="1147" name="Option Button 123" hidden="1">
              <a:extLst>
                <a:ext uri="{63B3BB69-23CF-44E3-9099-C40C66FF867C}">
                  <a14:compatExt spid="_x0000_s1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85725</xdr:colOff>
          <xdr:row>190</xdr:row>
          <xdr:rowOff>0</xdr:rowOff>
        </xdr:from>
        <xdr:to>
          <xdr:col>33</xdr:col>
          <xdr:colOff>9525</xdr:colOff>
          <xdr:row>193</xdr:row>
          <xdr:rowOff>9525</xdr:rowOff>
        </xdr:to>
        <xdr:sp macro="" textlink="">
          <xdr:nvSpPr>
            <xdr:cNvPr id="1148" name="Option Button 124" hidden="1">
              <a:extLst>
                <a:ext uri="{63B3BB69-23CF-44E3-9099-C40C66FF867C}">
                  <a14:compatExt spid="_x0000_s1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190</xdr:row>
          <xdr:rowOff>104775</xdr:rowOff>
        </xdr:from>
        <xdr:to>
          <xdr:col>33</xdr:col>
          <xdr:colOff>57150</xdr:colOff>
          <xdr:row>194</xdr:row>
          <xdr:rowOff>47625</xdr:rowOff>
        </xdr:to>
        <xdr:sp macro="" textlink="">
          <xdr:nvSpPr>
            <xdr:cNvPr id="1149" name="Group Box 125" hidden="1">
              <a:extLst>
                <a:ext uri="{63B3BB69-23CF-44E3-9099-C40C66FF867C}">
                  <a14:compatExt spid="_x0000_s114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BL219"/>
  <sheetViews>
    <sheetView showGridLines="0" tabSelected="1" view="pageBreakPreview" topLeftCell="A16" zoomScale="120" zoomScaleNormal="100" zoomScaleSheetLayoutView="120" workbookViewId="0">
      <selection activeCell="D18" sqref="D18:AG20"/>
    </sheetView>
  </sheetViews>
  <sheetFormatPr defaultColWidth="2.5" defaultRowHeight="12" x14ac:dyDescent="0.15"/>
  <cols>
    <col min="1" max="1" width="3.25" style="1" bestFit="1" customWidth="1"/>
    <col min="2" max="2" width="2.5" style="1"/>
    <col min="3" max="3" width="2.5" style="1" customWidth="1"/>
    <col min="4" max="13" width="2.5" style="1"/>
    <col min="14" max="14" width="2.75" style="1" bestFit="1" customWidth="1"/>
    <col min="15" max="17" width="2.5" style="1"/>
    <col min="18" max="18" width="2.75" style="1" bestFit="1" customWidth="1"/>
    <col min="19" max="19" width="2.5" style="1"/>
    <col min="20" max="21" width="2.75" style="1" bestFit="1" customWidth="1"/>
    <col min="22" max="24" width="2.5" style="1"/>
    <col min="25" max="25" width="2.75" style="1" bestFit="1" customWidth="1"/>
    <col min="26" max="35" width="2.5" style="1"/>
    <col min="36" max="36" width="1.875" style="28" customWidth="1"/>
    <col min="37" max="53" width="2.5" style="28"/>
    <col min="54" max="54" width="5.25" style="28" customWidth="1"/>
    <col min="55" max="16384" width="2.5" style="1"/>
  </cols>
  <sheetData>
    <row r="1" spans="1:53" ht="12" customHeight="1" x14ac:dyDescent="0.15">
      <c r="A1" s="355" t="s">
        <v>345</v>
      </c>
      <c r="B1" s="355"/>
      <c r="C1" s="355"/>
      <c r="D1" s="355"/>
      <c r="E1" s="355"/>
      <c r="F1" s="355"/>
      <c r="G1" s="355"/>
      <c r="H1" s="355"/>
      <c r="I1" s="355"/>
      <c r="J1" s="355"/>
      <c r="K1" s="355"/>
      <c r="L1" s="355"/>
      <c r="M1" s="355"/>
      <c r="N1" s="355"/>
      <c r="O1" s="355"/>
      <c r="P1" s="355"/>
      <c r="Q1" s="355"/>
      <c r="R1" s="355"/>
      <c r="S1" s="355"/>
      <c r="T1" s="355"/>
      <c r="U1" s="355"/>
      <c r="V1" s="355"/>
      <c r="W1" s="355"/>
      <c r="X1" s="355"/>
      <c r="Y1" s="355"/>
      <c r="Z1" s="355"/>
      <c r="AA1" s="355"/>
      <c r="AB1" s="355"/>
      <c r="AC1" s="355"/>
      <c r="AD1" s="355"/>
      <c r="AE1" s="355"/>
      <c r="AF1" s="355"/>
      <c r="AG1" s="355"/>
      <c r="AH1" s="355"/>
      <c r="AI1" s="355"/>
      <c r="AJ1" s="332" t="s">
        <v>111</v>
      </c>
      <c r="AK1" s="333"/>
      <c r="AL1" s="333"/>
      <c r="AM1" s="333"/>
      <c r="AN1" s="333"/>
      <c r="AO1" s="333"/>
      <c r="AP1" s="333"/>
      <c r="AQ1" s="333"/>
      <c r="AR1" s="333"/>
      <c r="AS1" s="333"/>
      <c r="AT1" s="333"/>
      <c r="AU1" s="333"/>
      <c r="AV1" s="333"/>
      <c r="AW1" s="333"/>
      <c r="AX1" s="333"/>
      <c r="AY1" s="333"/>
      <c r="AZ1" s="333"/>
      <c r="BA1" s="334"/>
    </row>
    <row r="2" spans="1:53" ht="12" customHeight="1" x14ac:dyDescent="0.15">
      <c r="A2" s="355"/>
      <c r="B2" s="355"/>
      <c r="C2" s="355"/>
      <c r="D2" s="355"/>
      <c r="E2" s="355"/>
      <c r="F2" s="355"/>
      <c r="G2" s="355"/>
      <c r="H2" s="355"/>
      <c r="I2" s="355"/>
      <c r="J2" s="355"/>
      <c r="K2" s="355"/>
      <c r="L2" s="355"/>
      <c r="M2" s="355"/>
      <c r="N2" s="355"/>
      <c r="O2" s="355"/>
      <c r="P2" s="355"/>
      <c r="Q2" s="355"/>
      <c r="R2" s="355"/>
      <c r="S2" s="355"/>
      <c r="T2" s="355"/>
      <c r="U2" s="355"/>
      <c r="V2" s="355"/>
      <c r="W2" s="355"/>
      <c r="X2" s="355"/>
      <c r="Y2" s="355"/>
      <c r="Z2" s="355"/>
      <c r="AA2" s="355"/>
      <c r="AB2" s="355"/>
      <c r="AC2" s="355"/>
      <c r="AD2" s="355"/>
      <c r="AE2" s="355"/>
      <c r="AF2" s="355"/>
      <c r="AG2" s="355"/>
      <c r="AH2" s="355"/>
      <c r="AI2" s="355"/>
      <c r="AJ2" s="335"/>
      <c r="AK2" s="336"/>
      <c r="AL2" s="336"/>
      <c r="AM2" s="336"/>
      <c r="AN2" s="336"/>
      <c r="AO2" s="336"/>
      <c r="AP2" s="336"/>
      <c r="AQ2" s="336"/>
      <c r="AR2" s="336"/>
      <c r="AS2" s="336"/>
      <c r="AT2" s="336"/>
      <c r="AU2" s="336"/>
      <c r="AV2" s="336"/>
      <c r="AW2" s="336"/>
      <c r="AX2" s="336"/>
      <c r="AY2" s="336"/>
      <c r="AZ2" s="336"/>
      <c r="BA2" s="337"/>
    </row>
    <row r="3" spans="1:53" ht="12" customHeight="1" x14ac:dyDescent="0.15">
      <c r="A3" s="355"/>
      <c r="B3" s="355"/>
      <c r="C3" s="355"/>
      <c r="D3" s="355"/>
      <c r="E3" s="355"/>
      <c r="F3" s="355"/>
      <c r="G3" s="355"/>
      <c r="H3" s="355"/>
      <c r="I3" s="355"/>
      <c r="J3" s="355"/>
      <c r="K3" s="355"/>
      <c r="L3" s="355"/>
      <c r="M3" s="355"/>
      <c r="N3" s="355"/>
      <c r="O3" s="355"/>
      <c r="P3" s="355"/>
      <c r="Q3" s="355"/>
      <c r="R3" s="355"/>
      <c r="S3" s="355"/>
      <c r="T3" s="355"/>
      <c r="U3" s="355"/>
      <c r="V3" s="355"/>
      <c r="W3" s="355"/>
      <c r="X3" s="355"/>
      <c r="Y3" s="355"/>
      <c r="Z3" s="355"/>
      <c r="AA3" s="355"/>
      <c r="AB3" s="355"/>
      <c r="AC3" s="355"/>
      <c r="AD3" s="355"/>
      <c r="AE3" s="355"/>
      <c r="AF3" s="355"/>
      <c r="AG3" s="355"/>
      <c r="AH3" s="355"/>
      <c r="AI3" s="355"/>
      <c r="AJ3" s="335"/>
      <c r="AK3" s="336"/>
      <c r="AL3" s="336"/>
      <c r="AM3" s="336"/>
      <c r="AN3" s="336"/>
      <c r="AO3" s="336"/>
      <c r="AP3" s="336"/>
      <c r="AQ3" s="336"/>
      <c r="AR3" s="336"/>
      <c r="AS3" s="336"/>
      <c r="AT3" s="336"/>
      <c r="AU3" s="336"/>
      <c r="AV3" s="336"/>
      <c r="AW3" s="336"/>
      <c r="AX3" s="336"/>
      <c r="AY3" s="336"/>
      <c r="AZ3" s="336"/>
      <c r="BA3" s="337"/>
    </row>
    <row r="4" spans="1:53" ht="12" customHeight="1" x14ac:dyDescent="0.15">
      <c r="AJ4" s="347" t="s">
        <v>236</v>
      </c>
      <c r="AK4" s="348"/>
      <c r="AL4" s="348"/>
      <c r="AM4" s="348"/>
      <c r="AN4" s="348"/>
      <c r="AO4" s="348"/>
      <c r="AP4" s="348"/>
      <c r="AQ4" s="348"/>
      <c r="AR4" s="348"/>
      <c r="AS4" s="348"/>
      <c r="AT4" s="348"/>
      <c r="AU4" s="348"/>
      <c r="AV4" s="348"/>
      <c r="AW4" s="348"/>
      <c r="AX4" s="348"/>
      <c r="AY4" s="348"/>
      <c r="AZ4" s="348"/>
      <c r="BA4" s="349"/>
    </row>
    <row r="5" spans="1:53" ht="12" customHeight="1" x14ac:dyDescent="0.15">
      <c r="AJ5" s="350"/>
      <c r="AK5" s="351"/>
      <c r="AL5" s="351"/>
      <c r="AM5" s="351"/>
      <c r="AN5" s="351"/>
      <c r="AO5" s="351"/>
      <c r="AP5" s="351"/>
      <c r="AQ5" s="351"/>
      <c r="AR5" s="351"/>
      <c r="AS5" s="351"/>
      <c r="AT5" s="351"/>
      <c r="AU5" s="351"/>
      <c r="AV5" s="351"/>
      <c r="AW5" s="351"/>
      <c r="AX5" s="351"/>
      <c r="AY5" s="351"/>
      <c r="AZ5" s="351"/>
      <c r="BA5" s="352"/>
    </row>
    <row r="6" spans="1:53" ht="12" customHeight="1" x14ac:dyDescent="0.15">
      <c r="AJ6" s="350"/>
      <c r="AK6" s="351"/>
      <c r="AL6" s="351"/>
      <c r="AM6" s="351"/>
      <c r="AN6" s="351"/>
      <c r="AO6" s="351"/>
      <c r="AP6" s="351"/>
      <c r="AQ6" s="351"/>
      <c r="AR6" s="351"/>
      <c r="AS6" s="351"/>
      <c r="AT6" s="351"/>
      <c r="AU6" s="351"/>
      <c r="AV6" s="351"/>
      <c r="AW6" s="351"/>
      <c r="AX6" s="351"/>
      <c r="AY6" s="351"/>
      <c r="AZ6" s="351"/>
      <c r="BA6" s="352"/>
    </row>
    <row r="7" spans="1:53" ht="12" customHeight="1" x14ac:dyDescent="0.15">
      <c r="AJ7" s="350"/>
      <c r="AK7" s="351"/>
      <c r="AL7" s="351"/>
      <c r="AM7" s="351"/>
      <c r="AN7" s="351"/>
      <c r="AO7" s="351"/>
      <c r="AP7" s="351"/>
      <c r="AQ7" s="351"/>
      <c r="AR7" s="351"/>
      <c r="AS7" s="351"/>
      <c r="AT7" s="351"/>
      <c r="AU7" s="351"/>
      <c r="AV7" s="351"/>
      <c r="AW7" s="351"/>
      <c r="AX7" s="351"/>
      <c r="AY7" s="351"/>
      <c r="AZ7" s="351"/>
      <c r="BA7" s="352"/>
    </row>
    <row r="8" spans="1:53" ht="12" customHeight="1" x14ac:dyDescent="0.15">
      <c r="AJ8" s="350"/>
      <c r="AK8" s="351"/>
      <c r="AL8" s="351"/>
      <c r="AM8" s="351"/>
      <c r="AN8" s="351"/>
      <c r="AO8" s="351"/>
      <c r="AP8" s="351"/>
      <c r="AQ8" s="351"/>
      <c r="AR8" s="351"/>
      <c r="AS8" s="351"/>
      <c r="AT8" s="351"/>
      <c r="AU8" s="351"/>
      <c r="AV8" s="351"/>
      <c r="AW8" s="351"/>
      <c r="AX8" s="351"/>
      <c r="AY8" s="351"/>
      <c r="AZ8" s="351"/>
      <c r="BA8" s="352"/>
    </row>
    <row r="9" spans="1:53" ht="13.5" customHeight="1" x14ac:dyDescent="0.15">
      <c r="B9" s="356">
        <v>1</v>
      </c>
      <c r="C9" s="356"/>
      <c r="D9" s="287" t="s">
        <v>0</v>
      </c>
      <c r="E9" s="287"/>
      <c r="F9" s="287"/>
      <c r="G9" s="287"/>
      <c r="H9" s="287"/>
      <c r="I9" s="287"/>
      <c r="J9" s="287"/>
      <c r="K9" s="287"/>
      <c r="L9" s="287"/>
      <c r="M9" s="287"/>
      <c r="N9" s="287"/>
      <c r="O9" s="287"/>
      <c r="P9" s="287"/>
      <c r="Q9" s="287"/>
      <c r="R9" s="287"/>
      <c r="S9" s="287"/>
      <c r="T9" s="287"/>
      <c r="U9" s="287"/>
      <c r="V9" s="287"/>
      <c r="W9" s="287"/>
      <c r="X9" s="287"/>
      <c r="Y9" s="287"/>
      <c r="Z9" s="287"/>
      <c r="AA9" s="287"/>
      <c r="AB9" s="287"/>
      <c r="AC9" s="287"/>
      <c r="AD9" s="287"/>
      <c r="AE9" s="287"/>
      <c r="AF9" s="287"/>
      <c r="AG9" s="287"/>
      <c r="AJ9" s="350"/>
      <c r="AK9" s="351"/>
      <c r="AL9" s="351"/>
      <c r="AM9" s="351"/>
      <c r="AN9" s="351"/>
      <c r="AO9" s="351"/>
      <c r="AP9" s="351"/>
      <c r="AQ9" s="351"/>
      <c r="AR9" s="351"/>
      <c r="AS9" s="351"/>
      <c r="AT9" s="351"/>
      <c r="AU9" s="351"/>
      <c r="AV9" s="351"/>
      <c r="AW9" s="351"/>
      <c r="AX9" s="351"/>
      <c r="AY9" s="351"/>
      <c r="AZ9" s="351"/>
      <c r="BA9" s="352"/>
    </row>
    <row r="10" spans="1:53" ht="12" customHeight="1" x14ac:dyDescent="0.15">
      <c r="B10" s="356"/>
      <c r="C10" s="356"/>
      <c r="D10" s="287"/>
      <c r="E10" s="287"/>
      <c r="F10" s="287"/>
      <c r="G10" s="287"/>
      <c r="H10" s="287"/>
      <c r="I10" s="287"/>
      <c r="J10" s="287"/>
      <c r="K10" s="287"/>
      <c r="L10" s="287"/>
      <c r="M10" s="287"/>
      <c r="N10" s="287"/>
      <c r="O10" s="287"/>
      <c r="P10" s="287"/>
      <c r="Q10" s="287"/>
      <c r="R10" s="287"/>
      <c r="S10" s="287"/>
      <c r="T10" s="287"/>
      <c r="U10" s="287"/>
      <c r="V10" s="287"/>
      <c r="W10" s="287"/>
      <c r="X10" s="287"/>
      <c r="Y10" s="287"/>
      <c r="Z10" s="287"/>
      <c r="AA10" s="287"/>
      <c r="AB10" s="287"/>
      <c r="AC10" s="287"/>
      <c r="AD10" s="287"/>
      <c r="AE10" s="287"/>
      <c r="AF10" s="287"/>
      <c r="AG10" s="287"/>
      <c r="AJ10" s="350"/>
      <c r="AK10" s="351"/>
      <c r="AL10" s="351"/>
      <c r="AM10" s="351"/>
      <c r="AN10" s="351"/>
      <c r="AO10" s="351"/>
      <c r="AP10" s="351"/>
      <c r="AQ10" s="351"/>
      <c r="AR10" s="351"/>
      <c r="AS10" s="351"/>
      <c r="AT10" s="351"/>
      <c r="AU10" s="351"/>
      <c r="AV10" s="351"/>
      <c r="AW10" s="351"/>
      <c r="AX10" s="351"/>
      <c r="AY10" s="351"/>
      <c r="AZ10" s="351"/>
      <c r="BA10" s="352"/>
    </row>
    <row r="11" spans="1:53" ht="12" customHeight="1" x14ac:dyDescent="0.15">
      <c r="D11" s="287"/>
      <c r="E11" s="287"/>
      <c r="F11" s="287"/>
      <c r="G11" s="287"/>
      <c r="H11" s="287"/>
      <c r="I11" s="287"/>
      <c r="J11" s="287"/>
      <c r="K11" s="287"/>
      <c r="L11" s="287"/>
      <c r="M11" s="287"/>
      <c r="N11" s="287"/>
      <c r="O11" s="287"/>
      <c r="P11" s="287"/>
      <c r="Q11" s="287"/>
      <c r="R11" s="287"/>
      <c r="S11" s="287"/>
      <c r="T11" s="287"/>
      <c r="U11" s="287"/>
      <c r="V11" s="287"/>
      <c r="W11" s="287"/>
      <c r="X11" s="287"/>
      <c r="Y11" s="287"/>
      <c r="Z11" s="287"/>
      <c r="AA11" s="287"/>
      <c r="AB11" s="287"/>
      <c r="AC11" s="287"/>
      <c r="AD11" s="287"/>
      <c r="AE11" s="287"/>
      <c r="AF11" s="287"/>
      <c r="AG11" s="287"/>
      <c r="AJ11" s="350"/>
      <c r="AK11" s="351"/>
      <c r="AL11" s="351"/>
      <c r="AM11" s="351"/>
      <c r="AN11" s="351"/>
      <c r="AO11" s="351"/>
      <c r="AP11" s="351"/>
      <c r="AQ11" s="351"/>
      <c r="AR11" s="351"/>
      <c r="AS11" s="351"/>
      <c r="AT11" s="351"/>
      <c r="AU11" s="351"/>
      <c r="AV11" s="351"/>
      <c r="AW11" s="351"/>
      <c r="AX11" s="351"/>
      <c r="AY11" s="351"/>
      <c r="AZ11" s="351"/>
      <c r="BA11" s="352"/>
    </row>
    <row r="12" spans="1:53" ht="12" customHeight="1" x14ac:dyDescent="0.15">
      <c r="D12" s="287"/>
      <c r="E12" s="287"/>
      <c r="F12" s="287"/>
      <c r="G12" s="287"/>
      <c r="H12" s="287"/>
      <c r="I12" s="287"/>
      <c r="J12" s="287"/>
      <c r="K12" s="287"/>
      <c r="L12" s="287"/>
      <c r="M12" s="287"/>
      <c r="N12" s="287"/>
      <c r="O12" s="287"/>
      <c r="P12" s="287"/>
      <c r="Q12" s="287"/>
      <c r="R12" s="287"/>
      <c r="S12" s="287"/>
      <c r="T12" s="287"/>
      <c r="U12" s="287"/>
      <c r="V12" s="287"/>
      <c r="W12" s="287"/>
      <c r="X12" s="287"/>
      <c r="Y12" s="287"/>
      <c r="Z12" s="287"/>
      <c r="AA12" s="287"/>
      <c r="AB12" s="287"/>
      <c r="AC12" s="287"/>
      <c r="AD12" s="287"/>
      <c r="AE12" s="287"/>
      <c r="AF12" s="287"/>
      <c r="AG12" s="287"/>
      <c r="AJ12" s="350"/>
      <c r="AK12" s="351"/>
      <c r="AL12" s="351"/>
      <c r="AM12" s="351"/>
      <c r="AN12" s="351"/>
      <c r="AO12" s="351"/>
      <c r="AP12" s="351"/>
      <c r="AQ12" s="351"/>
      <c r="AR12" s="351"/>
      <c r="AS12" s="351"/>
      <c r="AT12" s="351"/>
      <c r="AU12" s="351"/>
      <c r="AV12" s="351"/>
      <c r="AW12" s="351"/>
      <c r="AX12" s="351"/>
      <c r="AY12" s="351"/>
      <c r="AZ12" s="351"/>
      <c r="BA12" s="352"/>
    </row>
    <row r="13" spans="1:53" x14ac:dyDescent="0.15">
      <c r="B13" s="265">
        <v>2</v>
      </c>
      <c r="C13" s="265"/>
      <c r="D13" s="287" t="s">
        <v>239</v>
      </c>
      <c r="E13" s="287"/>
      <c r="F13" s="287"/>
      <c r="G13" s="287"/>
      <c r="H13" s="287"/>
      <c r="I13" s="287"/>
      <c r="J13" s="287"/>
      <c r="K13" s="287"/>
      <c r="L13" s="287"/>
      <c r="M13" s="287"/>
      <c r="N13" s="287"/>
      <c r="O13" s="287"/>
      <c r="P13" s="287"/>
      <c r="Q13" s="287"/>
      <c r="R13" s="287"/>
      <c r="S13" s="287"/>
      <c r="T13" s="287"/>
      <c r="U13" s="287"/>
      <c r="V13" s="287"/>
      <c r="W13" s="287"/>
      <c r="X13" s="287"/>
      <c r="Y13" s="287"/>
      <c r="Z13" s="287"/>
      <c r="AA13" s="287"/>
      <c r="AB13" s="287"/>
      <c r="AC13" s="287"/>
      <c r="AD13" s="287"/>
      <c r="AE13" s="287"/>
      <c r="AF13" s="287"/>
      <c r="AG13" s="287"/>
      <c r="AJ13" s="350"/>
      <c r="AK13" s="351"/>
      <c r="AL13" s="351"/>
      <c r="AM13" s="351"/>
      <c r="AN13" s="351"/>
      <c r="AO13" s="351"/>
      <c r="AP13" s="351"/>
      <c r="AQ13" s="351"/>
      <c r="AR13" s="351"/>
      <c r="AS13" s="351"/>
      <c r="AT13" s="351"/>
      <c r="AU13" s="351"/>
      <c r="AV13" s="351"/>
      <c r="AW13" s="351"/>
      <c r="AX13" s="351"/>
      <c r="AY13" s="351"/>
      <c r="AZ13" s="351"/>
      <c r="BA13" s="352"/>
    </row>
    <row r="14" spans="1:53" ht="14.25" x14ac:dyDescent="0.15">
      <c r="B14" s="115"/>
      <c r="C14" s="115"/>
      <c r="D14" s="287"/>
      <c r="E14" s="287"/>
      <c r="F14" s="287"/>
      <c r="G14" s="287"/>
      <c r="H14" s="287"/>
      <c r="I14" s="287"/>
      <c r="J14" s="287"/>
      <c r="K14" s="287"/>
      <c r="L14" s="287"/>
      <c r="M14" s="287"/>
      <c r="N14" s="287"/>
      <c r="O14" s="287"/>
      <c r="P14" s="287"/>
      <c r="Q14" s="287"/>
      <c r="R14" s="287"/>
      <c r="S14" s="287"/>
      <c r="T14" s="287"/>
      <c r="U14" s="287"/>
      <c r="V14" s="287"/>
      <c r="W14" s="287"/>
      <c r="X14" s="287"/>
      <c r="Y14" s="287"/>
      <c r="Z14" s="287"/>
      <c r="AA14" s="287"/>
      <c r="AB14" s="287"/>
      <c r="AC14" s="287"/>
      <c r="AD14" s="287"/>
      <c r="AE14" s="287"/>
      <c r="AF14" s="287"/>
      <c r="AG14" s="287"/>
      <c r="AJ14" s="120"/>
      <c r="AK14" s="121"/>
      <c r="AL14" s="121"/>
      <c r="AM14" s="121"/>
      <c r="AN14" s="121"/>
      <c r="AO14" s="121"/>
      <c r="AP14" s="121"/>
      <c r="AQ14" s="121"/>
      <c r="AR14" s="121"/>
      <c r="AS14" s="121"/>
      <c r="AT14" s="121"/>
      <c r="AU14" s="121"/>
      <c r="AV14" s="121"/>
      <c r="AW14" s="121"/>
      <c r="AX14" s="121"/>
      <c r="AY14" s="121"/>
      <c r="AZ14" s="121"/>
      <c r="BA14" s="122"/>
    </row>
    <row r="15" spans="1:53" ht="13.5" customHeight="1" x14ac:dyDescent="0.15">
      <c r="B15" s="265">
        <v>3</v>
      </c>
      <c r="C15" s="265"/>
      <c r="D15" s="287" t="s">
        <v>1</v>
      </c>
      <c r="E15" s="287"/>
      <c r="F15" s="287"/>
      <c r="G15" s="287"/>
      <c r="H15" s="287"/>
      <c r="I15" s="287"/>
      <c r="J15" s="287"/>
      <c r="K15" s="287"/>
      <c r="L15" s="287"/>
      <c r="M15" s="287"/>
      <c r="N15" s="287"/>
      <c r="O15" s="287"/>
      <c r="P15" s="287"/>
      <c r="Q15" s="287"/>
      <c r="R15" s="287"/>
      <c r="S15" s="287"/>
      <c r="T15" s="287"/>
      <c r="U15" s="287"/>
      <c r="V15" s="287"/>
      <c r="W15" s="287"/>
      <c r="X15" s="287"/>
      <c r="Y15" s="287"/>
      <c r="Z15" s="287"/>
      <c r="AA15" s="287"/>
      <c r="AB15" s="287"/>
      <c r="AC15" s="287"/>
      <c r="AD15" s="287"/>
      <c r="AE15" s="287"/>
      <c r="AF15" s="287"/>
      <c r="AG15" s="287"/>
      <c r="AJ15" s="79"/>
      <c r="AK15" s="80"/>
      <c r="AL15" s="80"/>
      <c r="AM15" s="80"/>
      <c r="AN15" s="80"/>
      <c r="AO15" s="80"/>
      <c r="AP15" s="80"/>
      <c r="AQ15" s="80"/>
      <c r="AR15" s="80"/>
      <c r="AS15" s="80"/>
      <c r="AT15" s="80"/>
      <c r="AU15" s="80"/>
      <c r="AV15" s="80"/>
      <c r="AW15" s="80"/>
      <c r="AX15" s="80"/>
      <c r="AY15" s="80"/>
      <c r="AZ15" s="80"/>
      <c r="BA15" s="81"/>
    </row>
    <row r="16" spans="1:53" ht="12" customHeight="1" x14ac:dyDescent="0.15">
      <c r="B16" s="265"/>
      <c r="C16" s="265"/>
      <c r="D16" s="287"/>
      <c r="E16" s="287"/>
      <c r="F16" s="287"/>
      <c r="G16" s="287"/>
      <c r="H16" s="287"/>
      <c r="I16" s="287"/>
      <c r="J16" s="287"/>
      <c r="K16" s="287"/>
      <c r="L16" s="287"/>
      <c r="M16" s="287"/>
      <c r="N16" s="287"/>
      <c r="O16" s="287"/>
      <c r="P16" s="287"/>
      <c r="Q16" s="287"/>
      <c r="R16" s="287"/>
      <c r="S16" s="287"/>
      <c r="T16" s="287"/>
      <c r="U16" s="287"/>
      <c r="V16" s="287"/>
      <c r="W16" s="287"/>
      <c r="X16" s="287"/>
      <c r="Y16" s="287"/>
      <c r="Z16" s="287"/>
      <c r="AA16" s="287"/>
      <c r="AB16" s="287"/>
      <c r="AC16" s="287"/>
      <c r="AD16" s="287"/>
      <c r="AE16" s="287"/>
      <c r="AF16" s="287"/>
      <c r="AG16" s="287"/>
      <c r="AJ16" s="79"/>
      <c r="AK16" s="80"/>
      <c r="AL16" s="80"/>
      <c r="AM16" s="80"/>
      <c r="AN16" s="80"/>
      <c r="AO16" s="80"/>
      <c r="AP16" s="80"/>
      <c r="AQ16" s="80"/>
      <c r="AR16" s="80"/>
      <c r="AS16" s="80"/>
      <c r="AT16" s="80"/>
      <c r="AU16" s="80"/>
      <c r="AV16" s="80"/>
      <c r="AW16" s="80"/>
      <c r="AX16" s="80"/>
      <c r="AY16" s="80"/>
      <c r="AZ16" s="80"/>
      <c r="BA16" s="81"/>
    </row>
    <row r="17" spans="2:53" ht="12" customHeight="1" x14ac:dyDescent="0.15">
      <c r="D17" s="287"/>
      <c r="E17" s="287"/>
      <c r="F17" s="287"/>
      <c r="G17" s="287"/>
      <c r="H17" s="287"/>
      <c r="I17" s="287"/>
      <c r="J17" s="287"/>
      <c r="K17" s="287"/>
      <c r="L17" s="287"/>
      <c r="M17" s="287"/>
      <c r="N17" s="287"/>
      <c r="O17" s="287"/>
      <c r="P17" s="287"/>
      <c r="Q17" s="287"/>
      <c r="R17" s="287"/>
      <c r="S17" s="287"/>
      <c r="T17" s="287"/>
      <c r="U17" s="287"/>
      <c r="V17" s="287"/>
      <c r="W17" s="287"/>
      <c r="X17" s="287"/>
      <c r="Y17" s="287"/>
      <c r="Z17" s="287"/>
      <c r="AA17" s="287"/>
      <c r="AB17" s="287"/>
      <c r="AC17" s="287"/>
      <c r="AD17" s="287"/>
      <c r="AE17" s="287"/>
      <c r="AF17" s="287"/>
      <c r="AG17" s="287"/>
      <c r="AJ17" s="79"/>
      <c r="AK17" s="80"/>
      <c r="AL17" s="80"/>
      <c r="AM17" s="80"/>
      <c r="AN17" s="80"/>
      <c r="AO17" s="80"/>
      <c r="AP17" s="80"/>
      <c r="AQ17" s="80"/>
      <c r="AR17" s="80"/>
      <c r="AS17" s="80"/>
      <c r="AT17" s="80"/>
      <c r="AU17" s="80"/>
      <c r="AV17" s="80"/>
      <c r="AW17" s="80"/>
      <c r="AX17" s="80"/>
      <c r="AY17" s="80"/>
      <c r="AZ17" s="80"/>
      <c r="BA17" s="81"/>
    </row>
    <row r="18" spans="2:53" ht="13.5" customHeight="1" x14ac:dyDescent="0.15">
      <c r="B18" s="265">
        <v>4</v>
      </c>
      <c r="C18" s="265"/>
      <c r="D18" s="287" t="s">
        <v>352</v>
      </c>
      <c r="E18" s="287"/>
      <c r="F18" s="287"/>
      <c r="G18" s="287"/>
      <c r="H18" s="287"/>
      <c r="I18" s="287"/>
      <c r="J18" s="287"/>
      <c r="K18" s="287"/>
      <c r="L18" s="287"/>
      <c r="M18" s="287"/>
      <c r="N18" s="287"/>
      <c r="O18" s="287"/>
      <c r="P18" s="287"/>
      <c r="Q18" s="287"/>
      <c r="R18" s="287"/>
      <c r="S18" s="287"/>
      <c r="T18" s="287"/>
      <c r="U18" s="287"/>
      <c r="V18" s="287"/>
      <c r="W18" s="287"/>
      <c r="X18" s="287"/>
      <c r="Y18" s="287"/>
      <c r="Z18" s="287"/>
      <c r="AA18" s="287"/>
      <c r="AB18" s="287"/>
      <c r="AC18" s="287"/>
      <c r="AD18" s="287"/>
      <c r="AE18" s="287"/>
      <c r="AF18" s="287"/>
      <c r="AG18" s="287"/>
      <c r="AJ18" s="79"/>
      <c r="AK18" s="80"/>
      <c r="AL18" s="80"/>
      <c r="AM18" s="80"/>
      <c r="AN18" s="80"/>
      <c r="AO18" s="80"/>
      <c r="AP18" s="80"/>
      <c r="AQ18" s="80"/>
      <c r="AR18" s="80"/>
      <c r="AS18" s="80"/>
      <c r="AT18" s="80"/>
      <c r="AU18" s="80"/>
      <c r="AV18" s="80"/>
      <c r="AW18" s="80"/>
      <c r="AX18" s="80"/>
      <c r="AY18" s="80"/>
      <c r="AZ18" s="80"/>
      <c r="BA18" s="81"/>
    </row>
    <row r="19" spans="2:53" ht="12" customHeight="1" x14ac:dyDescent="0.15">
      <c r="D19" s="287"/>
      <c r="E19" s="287"/>
      <c r="F19" s="287"/>
      <c r="G19" s="287"/>
      <c r="H19" s="287"/>
      <c r="I19" s="287"/>
      <c r="J19" s="287"/>
      <c r="K19" s="287"/>
      <c r="L19" s="287"/>
      <c r="M19" s="287"/>
      <c r="N19" s="287"/>
      <c r="O19" s="287"/>
      <c r="P19" s="287"/>
      <c r="Q19" s="287"/>
      <c r="R19" s="287"/>
      <c r="S19" s="287"/>
      <c r="T19" s="287"/>
      <c r="U19" s="287"/>
      <c r="V19" s="287"/>
      <c r="W19" s="287"/>
      <c r="X19" s="287"/>
      <c r="Y19" s="287"/>
      <c r="Z19" s="287"/>
      <c r="AA19" s="287"/>
      <c r="AB19" s="287"/>
      <c r="AC19" s="287"/>
      <c r="AD19" s="287"/>
      <c r="AE19" s="287"/>
      <c r="AF19" s="287"/>
      <c r="AG19" s="287"/>
      <c r="AJ19" s="79"/>
      <c r="AK19" s="80"/>
      <c r="AL19" s="80"/>
      <c r="AM19" s="80"/>
      <c r="AN19" s="80"/>
      <c r="AO19" s="80"/>
      <c r="AP19" s="80"/>
      <c r="AQ19" s="80"/>
      <c r="AR19" s="80"/>
      <c r="AS19" s="80"/>
      <c r="AT19" s="80"/>
      <c r="AU19" s="80"/>
      <c r="AV19" s="80"/>
      <c r="AW19" s="80"/>
      <c r="AX19" s="80"/>
      <c r="AY19" s="80"/>
      <c r="AZ19" s="80"/>
      <c r="BA19" s="81"/>
    </row>
    <row r="20" spans="2:53" ht="12" customHeight="1" x14ac:dyDescent="0.15">
      <c r="D20" s="287"/>
      <c r="E20" s="287"/>
      <c r="F20" s="287"/>
      <c r="G20" s="287"/>
      <c r="H20" s="287"/>
      <c r="I20" s="287"/>
      <c r="J20" s="287"/>
      <c r="K20" s="287"/>
      <c r="L20" s="287"/>
      <c r="M20" s="287"/>
      <c r="N20" s="287"/>
      <c r="O20" s="287"/>
      <c r="P20" s="287"/>
      <c r="Q20" s="287"/>
      <c r="R20" s="287"/>
      <c r="S20" s="287"/>
      <c r="T20" s="287"/>
      <c r="U20" s="287"/>
      <c r="V20" s="287"/>
      <c r="W20" s="287"/>
      <c r="X20" s="287"/>
      <c r="Y20" s="287"/>
      <c r="Z20" s="287"/>
      <c r="AA20" s="287"/>
      <c r="AB20" s="287"/>
      <c r="AC20" s="287"/>
      <c r="AD20" s="287"/>
      <c r="AE20" s="287"/>
      <c r="AF20" s="287"/>
      <c r="AG20" s="287"/>
      <c r="AJ20" s="79"/>
      <c r="AK20" s="80"/>
      <c r="AL20" s="80"/>
      <c r="AM20" s="80"/>
      <c r="AN20" s="80"/>
      <c r="AO20" s="80"/>
      <c r="AP20" s="80"/>
      <c r="AQ20" s="80"/>
      <c r="AR20" s="80"/>
      <c r="AS20" s="80"/>
      <c r="AT20" s="80"/>
      <c r="AU20" s="80"/>
      <c r="AV20" s="80"/>
      <c r="AW20" s="80"/>
      <c r="AX20" s="80"/>
      <c r="AY20" s="80"/>
      <c r="AZ20" s="80"/>
      <c r="BA20" s="81"/>
    </row>
    <row r="21" spans="2:53" ht="13.5" customHeight="1" x14ac:dyDescent="0.15">
      <c r="B21" s="265">
        <v>5</v>
      </c>
      <c r="C21" s="265"/>
      <c r="D21" s="287" t="s">
        <v>346</v>
      </c>
      <c r="E21" s="287"/>
      <c r="F21" s="287"/>
      <c r="G21" s="287"/>
      <c r="H21" s="287"/>
      <c r="I21" s="287"/>
      <c r="J21" s="287"/>
      <c r="K21" s="287"/>
      <c r="L21" s="287"/>
      <c r="M21" s="287"/>
      <c r="N21" s="287"/>
      <c r="O21" s="287"/>
      <c r="P21" s="287"/>
      <c r="Q21" s="287"/>
      <c r="R21" s="287"/>
      <c r="S21" s="287"/>
      <c r="T21" s="287"/>
      <c r="U21" s="287"/>
      <c r="V21" s="287"/>
      <c r="W21" s="287"/>
      <c r="X21" s="287"/>
      <c r="Y21" s="287"/>
      <c r="Z21" s="287"/>
      <c r="AA21" s="287"/>
      <c r="AB21" s="287"/>
      <c r="AC21" s="287"/>
      <c r="AD21" s="287"/>
      <c r="AE21" s="287"/>
      <c r="AF21" s="287"/>
      <c r="AG21" s="287"/>
      <c r="AJ21" s="79"/>
      <c r="AK21" s="80"/>
      <c r="AL21" s="80"/>
      <c r="AM21" s="80"/>
      <c r="AN21" s="80"/>
      <c r="AO21" s="80"/>
      <c r="AP21" s="80"/>
      <c r="AQ21" s="80"/>
      <c r="AR21" s="80"/>
      <c r="AS21" s="80"/>
      <c r="AT21" s="80"/>
      <c r="AU21" s="80"/>
      <c r="AV21" s="80"/>
      <c r="AW21" s="80"/>
      <c r="AX21" s="80"/>
      <c r="AY21" s="80"/>
      <c r="AZ21" s="80"/>
      <c r="BA21" s="81"/>
    </row>
    <row r="22" spans="2:53" ht="13.5" customHeight="1" x14ac:dyDescent="0.15">
      <c r="B22" s="265"/>
      <c r="C22" s="265"/>
      <c r="D22" s="287"/>
      <c r="E22" s="287"/>
      <c r="F22" s="287"/>
      <c r="G22" s="287"/>
      <c r="H22" s="287"/>
      <c r="I22" s="287"/>
      <c r="J22" s="287"/>
      <c r="K22" s="287"/>
      <c r="L22" s="287"/>
      <c r="M22" s="287"/>
      <c r="N22" s="287"/>
      <c r="O22" s="287"/>
      <c r="P22" s="287"/>
      <c r="Q22" s="287"/>
      <c r="R22" s="287"/>
      <c r="S22" s="287"/>
      <c r="T22" s="287"/>
      <c r="U22" s="287"/>
      <c r="V22" s="287"/>
      <c r="W22" s="287"/>
      <c r="X22" s="287"/>
      <c r="Y22" s="287"/>
      <c r="Z22" s="287"/>
      <c r="AA22" s="287"/>
      <c r="AB22" s="287"/>
      <c r="AC22" s="287"/>
      <c r="AD22" s="287"/>
      <c r="AE22" s="287"/>
      <c r="AF22" s="287"/>
      <c r="AG22" s="287"/>
      <c r="AJ22" s="79"/>
      <c r="AK22" s="80"/>
      <c r="AL22" s="80"/>
      <c r="AM22" s="80"/>
      <c r="AN22" s="80"/>
      <c r="AO22" s="80"/>
      <c r="AP22" s="80"/>
      <c r="AQ22" s="80"/>
      <c r="AR22" s="80"/>
      <c r="AS22" s="80"/>
      <c r="AT22" s="80"/>
      <c r="AU22" s="80"/>
      <c r="AV22" s="80"/>
      <c r="AW22" s="80"/>
      <c r="AX22" s="80"/>
      <c r="AY22" s="80"/>
      <c r="AZ22" s="80"/>
      <c r="BA22" s="81"/>
    </row>
    <row r="23" spans="2:53" ht="12" customHeight="1" x14ac:dyDescent="0.15">
      <c r="B23" s="265">
        <v>6</v>
      </c>
      <c r="C23" s="265"/>
      <c r="D23" s="287" t="s">
        <v>118</v>
      </c>
      <c r="E23" s="287"/>
      <c r="F23" s="287"/>
      <c r="G23" s="287"/>
      <c r="H23" s="287"/>
      <c r="I23" s="287"/>
      <c r="J23" s="287"/>
      <c r="K23" s="287"/>
      <c r="L23" s="287"/>
      <c r="M23" s="287"/>
      <c r="N23" s="287"/>
      <c r="O23" s="287"/>
      <c r="P23" s="287"/>
      <c r="Q23" s="287"/>
      <c r="R23" s="287"/>
      <c r="S23" s="287"/>
      <c r="T23" s="287"/>
      <c r="U23" s="287"/>
      <c r="V23" s="287"/>
      <c r="W23" s="287"/>
      <c r="X23" s="287"/>
      <c r="Y23" s="287"/>
      <c r="Z23" s="287"/>
      <c r="AA23" s="287"/>
      <c r="AB23" s="287"/>
      <c r="AC23" s="287"/>
      <c r="AD23" s="287"/>
      <c r="AE23" s="287"/>
      <c r="AF23" s="287"/>
      <c r="AG23" s="287"/>
      <c r="AJ23" s="79"/>
      <c r="AK23" s="80"/>
      <c r="AL23" s="80"/>
      <c r="AM23" s="80"/>
      <c r="AN23" s="80"/>
      <c r="AO23" s="80"/>
      <c r="AP23" s="80"/>
      <c r="AQ23" s="80"/>
      <c r="AR23" s="80"/>
      <c r="AS23" s="80"/>
      <c r="AT23" s="80"/>
      <c r="AU23" s="80"/>
      <c r="AV23" s="80"/>
      <c r="AW23" s="80"/>
      <c r="AX23" s="80"/>
      <c r="AY23" s="80"/>
      <c r="AZ23" s="80"/>
      <c r="BA23" s="81"/>
    </row>
    <row r="24" spans="2:53" ht="12" customHeight="1" x14ac:dyDescent="0.15">
      <c r="B24" s="12"/>
      <c r="C24" s="12"/>
      <c r="D24" s="287"/>
      <c r="E24" s="287"/>
      <c r="F24" s="287"/>
      <c r="G24" s="287"/>
      <c r="H24" s="287"/>
      <c r="I24" s="287"/>
      <c r="J24" s="287"/>
      <c r="K24" s="287"/>
      <c r="L24" s="287"/>
      <c r="M24" s="287"/>
      <c r="N24" s="287"/>
      <c r="O24" s="287"/>
      <c r="P24" s="287"/>
      <c r="Q24" s="287"/>
      <c r="R24" s="287"/>
      <c r="S24" s="287"/>
      <c r="T24" s="287"/>
      <c r="U24" s="287"/>
      <c r="V24" s="287"/>
      <c r="W24" s="287"/>
      <c r="X24" s="287"/>
      <c r="Y24" s="287"/>
      <c r="Z24" s="287"/>
      <c r="AA24" s="287"/>
      <c r="AB24" s="287"/>
      <c r="AC24" s="287"/>
      <c r="AD24" s="287"/>
      <c r="AE24" s="287"/>
      <c r="AF24" s="287"/>
      <c r="AG24" s="287"/>
      <c r="AJ24" s="79"/>
      <c r="AK24" s="80"/>
      <c r="AL24" s="80"/>
      <c r="AM24" s="80"/>
      <c r="AN24" s="80"/>
      <c r="AO24" s="80"/>
      <c r="AP24" s="80"/>
      <c r="AQ24" s="80"/>
      <c r="AR24" s="80"/>
      <c r="AS24" s="80"/>
      <c r="AT24" s="80"/>
      <c r="AU24" s="80"/>
      <c r="AV24" s="80"/>
      <c r="AW24" s="80"/>
      <c r="AX24" s="80"/>
      <c r="AY24" s="80"/>
      <c r="AZ24" s="80"/>
      <c r="BA24" s="81"/>
    </row>
    <row r="25" spans="2:53" ht="13.5" customHeight="1" x14ac:dyDescent="0.15">
      <c r="B25" s="286" t="s">
        <v>102</v>
      </c>
      <c r="C25" s="265"/>
      <c r="D25" s="287" t="s">
        <v>2</v>
      </c>
      <c r="E25" s="287"/>
      <c r="F25" s="287"/>
      <c r="G25" s="287"/>
      <c r="H25" s="287"/>
      <c r="I25" s="287"/>
      <c r="J25" s="287"/>
      <c r="K25" s="287"/>
      <c r="L25" s="287"/>
      <c r="M25" s="287"/>
      <c r="N25" s="287"/>
      <c r="O25" s="287"/>
      <c r="P25" s="287"/>
      <c r="Q25" s="287"/>
      <c r="R25" s="287"/>
      <c r="S25" s="287"/>
      <c r="T25" s="287"/>
      <c r="U25" s="287"/>
      <c r="V25" s="287"/>
      <c r="W25" s="287"/>
      <c r="X25" s="287"/>
      <c r="Y25" s="287"/>
      <c r="Z25" s="287"/>
      <c r="AA25" s="287"/>
      <c r="AB25" s="287"/>
      <c r="AC25" s="287"/>
      <c r="AD25" s="287"/>
      <c r="AE25" s="287"/>
      <c r="AF25" s="287"/>
      <c r="AG25" s="287"/>
      <c r="AJ25" s="79"/>
      <c r="AK25" s="80"/>
      <c r="AL25" s="80"/>
      <c r="AM25" s="80"/>
      <c r="AN25" s="80"/>
      <c r="AO25" s="80"/>
      <c r="AP25" s="80"/>
      <c r="AQ25" s="80"/>
      <c r="AR25" s="80"/>
      <c r="AS25" s="80"/>
      <c r="AT25" s="80"/>
      <c r="AU25" s="80"/>
      <c r="AV25" s="80"/>
      <c r="AW25" s="80"/>
      <c r="AX25" s="80"/>
      <c r="AY25" s="80"/>
      <c r="AZ25" s="80"/>
      <c r="BA25" s="81"/>
    </row>
    <row r="26" spans="2:53" ht="13.5" customHeight="1" x14ac:dyDescent="0.15">
      <c r="B26" s="265"/>
      <c r="C26" s="265"/>
      <c r="D26" s="287"/>
      <c r="E26" s="287"/>
      <c r="F26" s="287"/>
      <c r="G26" s="287"/>
      <c r="H26" s="287"/>
      <c r="I26" s="287"/>
      <c r="J26" s="287"/>
      <c r="K26" s="287"/>
      <c r="L26" s="287"/>
      <c r="M26" s="287"/>
      <c r="N26" s="287"/>
      <c r="O26" s="287"/>
      <c r="P26" s="287"/>
      <c r="Q26" s="287"/>
      <c r="R26" s="287"/>
      <c r="S26" s="287"/>
      <c r="T26" s="287"/>
      <c r="U26" s="287"/>
      <c r="V26" s="287"/>
      <c r="W26" s="287"/>
      <c r="X26" s="287"/>
      <c r="Y26" s="287"/>
      <c r="Z26" s="287"/>
      <c r="AA26" s="287"/>
      <c r="AB26" s="287"/>
      <c r="AC26" s="287"/>
      <c r="AD26" s="287"/>
      <c r="AE26" s="287"/>
      <c r="AF26" s="287"/>
      <c r="AG26" s="287"/>
      <c r="AJ26" s="79"/>
      <c r="AK26" s="80"/>
      <c r="AL26" s="80"/>
      <c r="AM26" s="80"/>
      <c r="AN26" s="80"/>
      <c r="AO26" s="80"/>
      <c r="AP26" s="80"/>
      <c r="AQ26" s="80"/>
      <c r="AR26" s="80"/>
      <c r="AS26" s="80"/>
      <c r="AT26" s="80"/>
      <c r="AU26" s="80"/>
      <c r="AV26" s="80"/>
      <c r="AW26" s="80"/>
      <c r="AX26" s="80"/>
      <c r="AY26" s="80"/>
      <c r="AZ26" s="80"/>
      <c r="BA26" s="81"/>
    </row>
    <row r="27" spans="2:53" ht="12" customHeight="1" x14ac:dyDescent="0.15">
      <c r="B27" s="265"/>
      <c r="C27" s="265"/>
      <c r="D27" s="287"/>
      <c r="E27" s="287"/>
      <c r="F27" s="287"/>
      <c r="G27" s="287"/>
      <c r="H27" s="287"/>
      <c r="I27" s="287"/>
      <c r="J27" s="287"/>
      <c r="K27" s="287"/>
      <c r="L27" s="287"/>
      <c r="M27" s="287"/>
      <c r="N27" s="287"/>
      <c r="O27" s="287"/>
      <c r="P27" s="287"/>
      <c r="Q27" s="287"/>
      <c r="R27" s="287"/>
      <c r="S27" s="287"/>
      <c r="T27" s="287"/>
      <c r="U27" s="287"/>
      <c r="V27" s="287"/>
      <c r="W27" s="287"/>
      <c r="X27" s="287"/>
      <c r="Y27" s="287"/>
      <c r="Z27" s="287"/>
      <c r="AA27" s="287"/>
      <c r="AB27" s="287"/>
      <c r="AC27" s="287"/>
      <c r="AD27" s="287"/>
      <c r="AE27" s="287"/>
      <c r="AF27" s="287"/>
      <c r="AG27" s="287"/>
      <c r="AJ27" s="79"/>
      <c r="AK27" s="80"/>
      <c r="AL27" s="80"/>
      <c r="AM27" s="80"/>
      <c r="AN27" s="80"/>
      <c r="AO27" s="80"/>
      <c r="AP27" s="80"/>
      <c r="AQ27" s="80"/>
      <c r="AR27" s="80"/>
      <c r="AS27" s="80"/>
      <c r="AT27" s="80"/>
      <c r="AU27" s="80"/>
      <c r="AV27" s="80"/>
      <c r="AW27" s="80"/>
      <c r="AX27" s="80"/>
      <c r="AY27" s="80"/>
      <c r="AZ27" s="80"/>
      <c r="BA27" s="81"/>
    </row>
    <row r="28" spans="2:53" ht="13.5" customHeight="1" x14ac:dyDescent="0.15">
      <c r="B28" s="265">
        <v>8</v>
      </c>
      <c r="C28" s="265"/>
      <c r="D28" s="287" t="s">
        <v>104</v>
      </c>
      <c r="E28" s="287"/>
      <c r="F28" s="287"/>
      <c r="G28" s="287"/>
      <c r="H28" s="287"/>
      <c r="I28" s="287"/>
      <c r="J28" s="287"/>
      <c r="K28" s="287"/>
      <c r="L28" s="287"/>
      <c r="M28" s="287"/>
      <c r="N28" s="287"/>
      <c r="O28" s="287"/>
      <c r="P28" s="287"/>
      <c r="Q28" s="287"/>
      <c r="R28" s="287"/>
      <c r="S28" s="287"/>
      <c r="T28" s="287"/>
      <c r="U28" s="287"/>
      <c r="V28" s="287"/>
      <c r="W28" s="287"/>
      <c r="X28" s="287"/>
      <c r="Y28" s="287"/>
      <c r="Z28" s="287"/>
      <c r="AA28" s="287"/>
      <c r="AB28" s="287"/>
      <c r="AC28" s="287"/>
      <c r="AD28" s="287"/>
      <c r="AE28" s="287"/>
      <c r="AF28" s="287"/>
      <c r="AG28" s="287"/>
      <c r="AJ28" s="79"/>
      <c r="AK28" s="80"/>
      <c r="AL28" s="80"/>
      <c r="AM28" s="80"/>
      <c r="AN28" s="80"/>
      <c r="AO28" s="80"/>
      <c r="AP28" s="80"/>
      <c r="AQ28" s="80"/>
      <c r="AR28" s="80"/>
      <c r="AS28" s="80"/>
      <c r="AT28" s="80"/>
      <c r="AU28" s="80"/>
      <c r="AV28" s="80"/>
      <c r="AW28" s="80"/>
      <c r="AX28" s="80"/>
      <c r="AY28" s="80"/>
      <c r="AZ28" s="80"/>
      <c r="BA28" s="81"/>
    </row>
    <row r="29" spans="2:53" ht="12" customHeight="1" x14ac:dyDescent="0.15">
      <c r="B29" s="11"/>
      <c r="C29" s="11"/>
      <c r="D29" s="287"/>
      <c r="E29" s="287"/>
      <c r="F29" s="287"/>
      <c r="G29" s="287"/>
      <c r="H29" s="287"/>
      <c r="I29" s="287"/>
      <c r="J29" s="287"/>
      <c r="K29" s="287"/>
      <c r="L29" s="287"/>
      <c r="M29" s="287"/>
      <c r="N29" s="287"/>
      <c r="O29" s="287"/>
      <c r="P29" s="287"/>
      <c r="Q29" s="287"/>
      <c r="R29" s="287"/>
      <c r="S29" s="287"/>
      <c r="T29" s="287"/>
      <c r="U29" s="287"/>
      <c r="V29" s="287"/>
      <c r="W29" s="287"/>
      <c r="X29" s="287"/>
      <c r="Y29" s="287"/>
      <c r="Z29" s="287"/>
      <c r="AA29" s="287"/>
      <c r="AB29" s="287"/>
      <c r="AC29" s="287"/>
      <c r="AD29" s="287"/>
      <c r="AE29" s="287"/>
      <c r="AF29" s="287"/>
      <c r="AG29" s="287"/>
      <c r="AJ29" s="79"/>
      <c r="AK29" s="80"/>
      <c r="AL29" s="80"/>
      <c r="AM29" s="80"/>
      <c r="AN29" s="80"/>
      <c r="AO29" s="80"/>
      <c r="AP29" s="80"/>
      <c r="AQ29" s="80"/>
      <c r="AR29" s="80"/>
      <c r="AS29" s="80"/>
      <c r="AT29" s="80"/>
      <c r="AU29" s="80"/>
      <c r="AV29" s="80"/>
      <c r="AW29" s="80"/>
      <c r="AX29" s="80"/>
      <c r="AY29" s="80"/>
      <c r="AZ29" s="80"/>
      <c r="BA29" s="81"/>
    </row>
    <row r="30" spans="2:53" ht="13.5" customHeight="1" x14ac:dyDescent="0.15">
      <c r="B30" s="286" t="s">
        <v>103</v>
      </c>
      <c r="C30" s="265"/>
      <c r="D30" s="287" t="s">
        <v>108</v>
      </c>
      <c r="E30" s="287"/>
      <c r="F30" s="287"/>
      <c r="G30" s="287"/>
      <c r="H30" s="287"/>
      <c r="I30" s="287"/>
      <c r="J30" s="287"/>
      <c r="K30" s="287"/>
      <c r="L30" s="287"/>
      <c r="M30" s="287"/>
      <c r="N30" s="287"/>
      <c r="O30" s="287"/>
      <c r="P30" s="287"/>
      <c r="Q30" s="287"/>
      <c r="R30" s="287"/>
      <c r="S30" s="287"/>
      <c r="T30" s="287"/>
      <c r="U30" s="287"/>
      <c r="V30" s="287"/>
      <c r="W30" s="287"/>
      <c r="X30" s="287"/>
      <c r="Y30" s="287"/>
      <c r="Z30" s="287"/>
      <c r="AA30" s="287"/>
      <c r="AB30" s="287"/>
      <c r="AC30" s="287"/>
      <c r="AD30" s="287"/>
      <c r="AE30" s="287"/>
      <c r="AF30" s="287"/>
      <c r="AG30" s="287"/>
      <c r="AJ30" s="79"/>
      <c r="AK30" s="80"/>
      <c r="AL30" s="80"/>
      <c r="AM30" s="80"/>
      <c r="AN30" s="80"/>
      <c r="AO30" s="80"/>
      <c r="AP30" s="80"/>
      <c r="AQ30" s="80"/>
      <c r="AR30" s="80"/>
      <c r="AS30" s="80"/>
      <c r="AT30" s="80"/>
      <c r="AU30" s="80"/>
      <c r="AV30" s="80"/>
      <c r="AW30" s="80"/>
      <c r="AX30" s="80"/>
      <c r="AY30" s="80"/>
      <c r="AZ30" s="80"/>
      <c r="BA30" s="81"/>
    </row>
    <row r="31" spans="2:53" ht="13.5" customHeight="1" x14ac:dyDescent="0.15">
      <c r="B31" s="265"/>
      <c r="C31" s="265"/>
      <c r="D31" s="287"/>
      <c r="E31" s="287"/>
      <c r="F31" s="287"/>
      <c r="G31" s="287"/>
      <c r="H31" s="287"/>
      <c r="I31" s="287"/>
      <c r="J31" s="287"/>
      <c r="K31" s="287"/>
      <c r="L31" s="287"/>
      <c r="M31" s="287"/>
      <c r="N31" s="287"/>
      <c r="O31" s="287"/>
      <c r="P31" s="287"/>
      <c r="Q31" s="287"/>
      <c r="R31" s="287"/>
      <c r="S31" s="287"/>
      <c r="T31" s="287"/>
      <c r="U31" s="287"/>
      <c r="V31" s="287"/>
      <c r="W31" s="287"/>
      <c r="X31" s="287"/>
      <c r="Y31" s="287"/>
      <c r="Z31" s="287"/>
      <c r="AA31" s="287"/>
      <c r="AB31" s="287"/>
      <c r="AC31" s="287"/>
      <c r="AD31" s="287"/>
      <c r="AE31" s="287"/>
      <c r="AF31" s="287"/>
      <c r="AG31" s="287"/>
      <c r="AJ31" s="79"/>
      <c r="AK31" s="80"/>
      <c r="AL31" s="80"/>
      <c r="AM31" s="80"/>
      <c r="AN31" s="80"/>
      <c r="AO31" s="80"/>
      <c r="AP31" s="80"/>
      <c r="AQ31" s="80"/>
      <c r="AR31" s="80"/>
      <c r="AS31" s="80"/>
      <c r="AT31" s="80"/>
      <c r="AU31" s="80"/>
      <c r="AV31" s="80"/>
      <c r="AW31" s="80"/>
      <c r="AX31" s="80"/>
      <c r="AY31" s="80"/>
      <c r="AZ31" s="80"/>
      <c r="BA31" s="81"/>
    </row>
    <row r="32" spans="2:53" ht="12" customHeight="1" x14ac:dyDescent="0.15">
      <c r="B32" s="265"/>
      <c r="C32" s="265"/>
      <c r="D32" s="287"/>
      <c r="E32" s="287"/>
      <c r="F32" s="287"/>
      <c r="G32" s="287"/>
      <c r="H32" s="287"/>
      <c r="I32" s="287"/>
      <c r="J32" s="287"/>
      <c r="K32" s="287"/>
      <c r="L32" s="287"/>
      <c r="M32" s="287"/>
      <c r="N32" s="287"/>
      <c r="O32" s="287"/>
      <c r="P32" s="287"/>
      <c r="Q32" s="287"/>
      <c r="R32" s="287"/>
      <c r="S32" s="287"/>
      <c r="T32" s="287"/>
      <c r="U32" s="287"/>
      <c r="V32" s="287"/>
      <c r="W32" s="287"/>
      <c r="X32" s="287"/>
      <c r="Y32" s="287"/>
      <c r="Z32" s="287"/>
      <c r="AA32" s="287"/>
      <c r="AB32" s="287"/>
      <c r="AC32" s="287"/>
      <c r="AD32" s="287"/>
      <c r="AE32" s="287"/>
      <c r="AF32" s="287"/>
      <c r="AG32" s="287"/>
      <c r="AJ32" s="79"/>
      <c r="AK32" s="80"/>
      <c r="AL32" s="80"/>
      <c r="AM32" s="80"/>
      <c r="AN32" s="80"/>
      <c r="AO32" s="80"/>
      <c r="AP32" s="80"/>
      <c r="AQ32" s="80"/>
      <c r="AR32" s="80"/>
      <c r="AS32" s="80"/>
      <c r="AT32" s="80"/>
      <c r="AU32" s="80"/>
      <c r="AV32" s="80"/>
      <c r="AW32" s="80"/>
      <c r="AX32" s="80"/>
      <c r="AY32" s="80"/>
      <c r="AZ32" s="80"/>
      <c r="BA32" s="81"/>
    </row>
    <row r="33" spans="1:53" ht="12" customHeight="1" x14ac:dyDescent="0.15">
      <c r="B33" s="17"/>
      <c r="C33" s="17">
        <v>10</v>
      </c>
      <c r="D33" s="271" t="s">
        <v>240</v>
      </c>
      <c r="E33" s="271"/>
      <c r="F33" s="271"/>
      <c r="G33" s="271"/>
      <c r="H33" s="271"/>
      <c r="I33" s="271"/>
      <c r="J33" s="271"/>
      <c r="K33" s="271"/>
      <c r="L33" s="271"/>
      <c r="M33" s="271"/>
      <c r="N33" s="271"/>
      <c r="O33" s="271"/>
      <c r="P33" s="271"/>
      <c r="Q33" s="271"/>
      <c r="R33" s="271"/>
      <c r="S33" s="271"/>
      <c r="T33" s="271"/>
      <c r="U33" s="271"/>
      <c r="V33" s="271"/>
      <c r="W33" s="271"/>
      <c r="X33" s="271"/>
      <c r="Y33" s="271"/>
      <c r="Z33" s="271"/>
      <c r="AA33" s="271"/>
      <c r="AB33" s="271"/>
      <c r="AC33" s="271"/>
      <c r="AD33" s="271"/>
      <c r="AE33" s="271"/>
      <c r="AF33" s="271"/>
      <c r="AG33" s="271"/>
      <c r="AJ33" s="79"/>
      <c r="AK33" s="80"/>
      <c r="AL33" s="80"/>
      <c r="AM33" s="80"/>
      <c r="AN33" s="80"/>
      <c r="AO33" s="80"/>
      <c r="AP33" s="80"/>
      <c r="AQ33" s="80"/>
      <c r="AR33" s="80"/>
      <c r="AS33" s="80"/>
      <c r="AT33" s="80"/>
      <c r="AU33" s="80"/>
      <c r="AV33" s="80"/>
      <c r="AW33" s="80"/>
      <c r="AX33" s="80"/>
      <c r="AY33" s="80"/>
      <c r="AZ33" s="80"/>
      <c r="BA33" s="81"/>
    </row>
    <row r="34" spans="1:53" ht="12" customHeight="1" x14ac:dyDescent="0.15">
      <c r="B34" s="17"/>
      <c r="C34" s="17"/>
      <c r="D34" s="271"/>
      <c r="E34" s="271"/>
      <c r="F34" s="271"/>
      <c r="G34" s="271"/>
      <c r="H34" s="271"/>
      <c r="I34" s="271"/>
      <c r="J34" s="271"/>
      <c r="K34" s="271"/>
      <c r="L34" s="271"/>
      <c r="M34" s="271"/>
      <c r="N34" s="271"/>
      <c r="O34" s="271"/>
      <c r="P34" s="271"/>
      <c r="Q34" s="271"/>
      <c r="R34" s="271"/>
      <c r="S34" s="271"/>
      <c r="T34" s="271"/>
      <c r="U34" s="271"/>
      <c r="V34" s="271"/>
      <c r="W34" s="271"/>
      <c r="X34" s="271"/>
      <c r="Y34" s="271"/>
      <c r="Z34" s="271"/>
      <c r="AA34" s="271"/>
      <c r="AB34" s="271"/>
      <c r="AC34" s="271"/>
      <c r="AD34" s="271"/>
      <c r="AE34" s="271"/>
      <c r="AF34" s="271"/>
      <c r="AG34" s="271"/>
      <c r="AJ34" s="79"/>
      <c r="AK34" s="80"/>
      <c r="AL34" s="80"/>
      <c r="AM34" s="80"/>
      <c r="AN34" s="80"/>
      <c r="AO34" s="80"/>
      <c r="AP34" s="80"/>
      <c r="AQ34" s="80"/>
      <c r="AR34" s="80"/>
      <c r="AS34" s="80"/>
      <c r="AT34" s="80"/>
      <c r="AU34" s="80"/>
      <c r="AV34" s="80"/>
      <c r="AW34" s="80"/>
      <c r="AX34" s="80"/>
      <c r="AY34" s="80"/>
      <c r="AZ34" s="80"/>
      <c r="BA34" s="81"/>
    </row>
    <row r="35" spans="1:53" ht="12" customHeight="1" x14ac:dyDescent="0.15">
      <c r="B35" s="17"/>
      <c r="C35" s="17"/>
      <c r="D35" s="34"/>
      <c r="E35" s="34"/>
      <c r="F35" s="34"/>
      <c r="G35" s="34"/>
      <c r="H35" s="34"/>
      <c r="I35" s="34"/>
      <c r="J35" s="34"/>
      <c r="K35" s="34"/>
      <c r="L35" s="34"/>
      <c r="M35" s="34"/>
      <c r="N35" s="34"/>
      <c r="O35" s="34"/>
      <c r="P35" s="34"/>
      <c r="Q35" s="34"/>
      <c r="R35" s="34"/>
      <c r="S35" s="34"/>
      <c r="T35" s="34"/>
      <c r="U35" s="34"/>
      <c r="V35" s="34"/>
      <c r="W35" s="34"/>
      <c r="X35" s="34"/>
      <c r="Y35" s="34"/>
      <c r="Z35" s="34"/>
      <c r="AA35" s="34"/>
      <c r="AB35" s="34"/>
      <c r="AC35" s="34"/>
      <c r="AD35" s="34"/>
      <c r="AE35" s="34"/>
      <c r="AF35" s="34"/>
      <c r="AG35" s="34"/>
      <c r="AJ35" s="79"/>
      <c r="AK35" s="80"/>
      <c r="AL35" s="80"/>
      <c r="AM35" s="80"/>
      <c r="AN35" s="80"/>
      <c r="AO35" s="80"/>
      <c r="AP35" s="80"/>
      <c r="AQ35" s="80"/>
      <c r="AR35" s="80"/>
      <c r="AS35" s="80"/>
      <c r="AT35" s="80"/>
      <c r="AU35" s="80"/>
      <c r="AV35" s="80"/>
      <c r="AW35" s="80"/>
      <c r="AX35" s="80"/>
      <c r="AY35" s="80"/>
      <c r="AZ35" s="80"/>
      <c r="BA35" s="81"/>
    </row>
    <row r="36" spans="1:53" ht="12" customHeight="1" x14ac:dyDescent="0.15">
      <c r="B36" s="265">
        <v>11</v>
      </c>
      <c r="C36" s="265"/>
      <c r="D36" s="1" t="s">
        <v>93</v>
      </c>
      <c r="AJ36" s="79"/>
      <c r="AK36" s="80"/>
      <c r="AL36" s="80"/>
      <c r="AM36" s="80"/>
      <c r="AN36" s="80"/>
      <c r="AO36" s="80"/>
      <c r="AP36" s="80"/>
      <c r="AQ36" s="80"/>
      <c r="AR36" s="80"/>
      <c r="AS36" s="80"/>
      <c r="AT36" s="80"/>
      <c r="AU36" s="80"/>
      <c r="AV36" s="80"/>
      <c r="AW36" s="80"/>
      <c r="AX36" s="80"/>
      <c r="AY36" s="80"/>
      <c r="AZ36" s="80"/>
      <c r="BA36" s="81"/>
    </row>
    <row r="37" spans="1:53" ht="12" customHeight="1" x14ac:dyDescent="0.15">
      <c r="E37" s="1" t="s">
        <v>347</v>
      </c>
      <c r="AJ37" s="79"/>
      <c r="AK37" s="80"/>
      <c r="AL37" s="80"/>
      <c r="AM37" s="80"/>
      <c r="AN37" s="80"/>
      <c r="AO37" s="80"/>
      <c r="AP37" s="80"/>
      <c r="AQ37" s="80"/>
      <c r="AR37" s="80"/>
      <c r="AS37" s="80"/>
      <c r="AT37" s="80"/>
      <c r="AU37" s="80"/>
      <c r="AV37" s="80"/>
      <c r="AW37" s="80"/>
      <c r="AX37" s="80"/>
      <c r="AY37" s="80"/>
      <c r="AZ37" s="80"/>
      <c r="BA37" s="81"/>
    </row>
    <row r="38" spans="1:53" ht="12" customHeight="1" x14ac:dyDescent="0.15">
      <c r="E38" s="1" t="s">
        <v>116</v>
      </c>
      <c r="AJ38" s="79"/>
      <c r="AK38" s="80"/>
      <c r="AL38" s="80"/>
      <c r="AM38" s="80"/>
      <c r="AN38" s="80"/>
      <c r="AO38" s="80"/>
      <c r="AP38" s="80"/>
      <c r="AQ38" s="80"/>
      <c r="AR38" s="80"/>
      <c r="AS38" s="80"/>
      <c r="AT38" s="80"/>
      <c r="AU38" s="80"/>
      <c r="AV38" s="80"/>
      <c r="AW38" s="80"/>
      <c r="AX38" s="80"/>
      <c r="AY38" s="80"/>
      <c r="AZ38" s="80"/>
      <c r="BA38" s="81"/>
    </row>
    <row r="39" spans="1:53" x14ac:dyDescent="0.15">
      <c r="AJ39" s="82"/>
      <c r="AK39" s="83"/>
      <c r="AL39" s="83"/>
      <c r="AM39" s="83"/>
      <c r="AN39" s="83"/>
      <c r="AO39" s="83"/>
      <c r="AP39" s="83"/>
      <c r="AQ39" s="83"/>
      <c r="AR39" s="83"/>
      <c r="AS39" s="83"/>
      <c r="AT39" s="83"/>
      <c r="AU39" s="83"/>
      <c r="AV39" s="83"/>
      <c r="AW39" s="83"/>
      <c r="AX39" s="83"/>
      <c r="AY39" s="83"/>
      <c r="AZ39" s="83"/>
      <c r="BA39" s="84"/>
    </row>
    <row r="40" spans="1:53" x14ac:dyDescent="0.15">
      <c r="AJ40" s="85"/>
      <c r="AK40" s="86"/>
      <c r="AL40" s="86"/>
      <c r="AM40" s="86"/>
      <c r="AN40" s="86"/>
      <c r="AO40" s="86"/>
      <c r="AP40" s="86"/>
      <c r="AQ40" s="86"/>
      <c r="AR40" s="86"/>
      <c r="AS40" s="86"/>
      <c r="AT40" s="86"/>
      <c r="AU40" s="86"/>
      <c r="AV40" s="86"/>
      <c r="AW40" s="86"/>
      <c r="AX40" s="86"/>
      <c r="AY40" s="86"/>
      <c r="AZ40" s="86"/>
      <c r="BA40" s="87"/>
    </row>
    <row r="41" spans="1:53" ht="13.5" customHeight="1" x14ac:dyDescent="0.15">
      <c r="A41" s="344" t="s">
        <v>112</v>
      </c>
      <c r="B41" s="345"/>
      <c r="C41" s="345"/>
      <c r="D41" s="345"/>
      <c r="E41" s="345"/>
      <c r="F41" s="346"/>
      <c r="G41" s="167">
        <v>0</v>
      </c>
      <c r="H41" s="168">
        <v>8</v>
      </c>
      <c r="I41" s="168"/>
      <c r="J41" s="168"/>
      <c r="K41" s="168"/>
      <c r="L41" s="168"/>
      <c r="M41" s="168"/>
      <c r="N41" s="168"/>
      <c r="O41" s="168"/>
      <c r="P41" s="168"/>
      <c r="Q41" s="353"/>
      <c r="R41" s="354"/>
      <c r="S41" s="273" t="s">
        <v>94</v>
      </c>
      <c r="T41" s="273"/>
      <c r="U41" s="273"/>
      <c r="V41" s="273"/>
      <c r="W41" s="273"/>
      <c r="X41" s="274"/>
      <c r="Y41" s="297"/>
      <c r="Z41" s="301"/>
      <c r="AA41" s="301"/>
      <c r="AB41" s="301"/>
      <c r="AC41" s="301"/>
      <c r="AD41" s="301"/>
      <c r="AE41" s="301"/>
      <c r="AF41" s="301"/>
      <c r="AG41" s="301"/>
      <c r="AH41" s="301"/>
      <c r="AI41" s="298"/>
      <c r="AJ41" s="248" t="str">
        <f>IF(G42="","",IF(COUNTA(G41:P41)&lt;10,"事業所番号を10桁で入力してください。",""))</f>
        <v/>
      </c>
      <c r="AK41" s="249"/>
      <c r="AL41" s="249"/>
      <c r="AM41" s="249"/>
      <c r="AN41" s="249"/>
      <c r="AO41" s="249"/>
      <c r="AP41" s="249"/>
      <c r="AQ41" s="249"/>
      <c r="AR41" s="249"/>
      <c r="AS41" s="249"/>
      <c r="AT41" s="249"/>
      <c r="AU41" s="249"/>
      <c r="AV41" s="249"/>
      <c r="AW41" s="249"/>
      <c r="AX41" s="249"/>
      <c r="AY41" s="249"/>
      <c r="AZ41" s="249"/>
      <c r="BA41" s="250"/>
    </row>
    <row r="42" spans="1:53" ht="12" customHeight="1" x14ac:dyDescent="0.15">
      <c r="A42" s="341" t="s">
        <v>113</v>
      </c>
      <c r="B42" s="256"/>
      <c r="C42" s="256"/>
      <c r="D42" s="256"/>
      <c r="E42" s="256"/>
      <c r="F42" s="342"/>
      <c r="G42" s="293"/>
      <c r="H42" s="294"/>
      <c r="I42" s="294"/>
      <c r="J42" s="294"/>
      <c r="K42" s="294"/>
      <c r="L42" s="294"/>
      <c r="M42" s="294"/>
      <c r="N42" s="294"/>
      <c r="O42" s="294"/>
      <c r="P42" s="294"/>
      <c r="Q42" s="294"/>
      <c r="R42" s="295"/>
      <c r="S42" s="275"/>
      <c r="T42" s="275"/>
      <c r="U42" s="275"/>
      <c r="V42" s="275"/>
      <c r="W42" s="275"/>
      <c r="X42" s="276"/>
      <c r="Y42" s="357"/>
      <c r="Z42" s="358"/>
      <c r="AA42" s="358"/>
      <c r="AB42" s="358"/>
      <c r="AC42" s="358"/>
      <c r="AD42" s="358"/>
      <c r="AE42" s="358"/>
      <c r="AF42" s="358"/>
      <c r="AG42" s="358"/>
      <c r="AH42" s="358"/>
      <c r="AI42" s="359"/>
      <c r="AJ42" s="251" t="str">
        <f>IF(G42="","事業所名称を入力してください。","")</f>
        <v>事業所名称を入力してください。</v>
      </c>
      <c r="AK42" s="252"/>
      <c r="AL42" s="252"/>
      <c r="AM42" s="252"/>
      <c r="AN42" s="252"/>
      <c r="AO42" s="252"/>
      <c r="AP42" s="252"/>
      <c r="AQ42" s="252"/>
      <c r="AR42" s="252"/>
      <c r="AS42" s="252"/>
      <c r="AT42" s="252"/>
      <c r="AU42" s="252"/>
      <c r="AV42" s="252"/>
      <c r="AW42" s="252"/>
      <c r="AX42" s="252"/>
      <c r="AY42" s="252"/>
      <c r="AZ42" s="252"/>
      <c r="BA42" s="253"/>
    </row>
    <row r="43" spans="1:53" x14ac:dyDescent="0.15">
      <c r="A43" s="343"/>
      <c r="B43" s="277"/>
      <c r="C43" s="277"/>
      <c r="D43" s="277"/>
      <c r="E43" s="277"/>
      <c r="F43" s="278"/>
      <c r="G43" s="235"/>
      <c r="H43" s="236"/>
      <c r="I43" s="236"/>
      <c r="J43" s="236"/>
      <c r="K43" s="236"/>
      <c r="L43" s="236"/>
      <c r="M43" s="236"/>
      <c r="N43" s="236"/>
      <c r="O43" s="236"/>
      <c r="P43" s="236"/>
      <c r="Q43" s="236"/>
      <c r="R43" s="296"/>
      <c r="S43" s="277"/>
      <c r="T43" s="277"/>
      <c r="U43" s="277"/>
      <c r="V43" s="277"/>
      <c r="W43" s="277"/>
      <c r="X43" s="278"/>
      <c r="Y43" s="299"/>
      <c r="Z43" s="302"/>
      <c r="AA43" s="302"/>
      <c r="AB43" s="302"/>
      <c r="AC43" s="302"/>
      <c r="AD43" s="302"/>
      <c r="AE43" s="302"/>
      <c r="AF43" s="302"/>
      <c r="AG43" s="302"/>
      <c r="AH43" s="302"/>
      <c r="AI43" s="300"/>
      <c r="AJ43" s="251"/>
      <c r="AK43" s="252"/>
      <c r="AL43" s="252"/>
      <c r="AM43" s="252"/>
      <c r="AN43" s="252"/>
      <c r="AO43" s="252"/>
      <c r="AP43" s="252"/>
      <c r="AQ43" s="252"/>
      <c r="AR43" s="252"/>
      <c r="AS43" s="252"/>
      <c r="AT43" s="252"/>
      <c r="AU43" s="252"/>
      <c r="AV43" s="252"/>
      <c r="AW43" s="252"/>
      <c r="AX43" s="252"/>
      <c r="AY43" s="252"/>
      <c r="AZ43" s="252"/>
      <c r="BA43" s="253"/>
    </row>
    <row r="44" spans="1:53" ht="13.5" customHeight="1" x14ac:dyDescent="0.15">
      <c r="A44" s="344" t="s">
        <v>114</v>
      </c>
      <c r="B44" s="345"/>
      <c r="C44" s="345"/>
      <c r="D44" s="345"/>
      <c r="E44" s="345"/>
      <c r="F44" s="346"/>
      <c r="G44" s="338"/>
      <c r="H44" s="339"/>
      <c r="I44" s="339"/>
      <c r="J44" s="339"/>
      <c r="K44" s="339"/>
      <c r="L44" s="339"/>
      <c r="M44" s="339"/>
      <c r="N44" s="339"/>
      <c r="O44" s="339"/>
      <c r="P44" s="339"/>
      <c r="Q44" s="339"/>
      <c r="R44" s="340"/>
      <c r="S44" s="273" t="s">
        <v>95</v>
      </c>
      <c r="T44" s="273"/>
      <c r="U44" s="273"/>
      <c r="V44" s="273"/>
      <c r="W44" s="273"/>
      <c r="X44" s="274"/>
      <c r="Y44" s="233"/>
      <c r="Z44" s="234"/>
      <c r="AA44" s="234"/>
      <c r="AB44" s="234"/>
      <c r="AC44" s="234"/>
      <c r="AD44" s="234"/>
      <c r="AE44" s="234"/>
      <c r="AF44" s="234"/>
      <c r="AG44" s="234"/>
      <c r="AH44" s="234"/>
      <c r="AI44" s="279"/>
      <c r="AJ44" s="82"/>
      <c r="AK44" s="83"/>
      <c r="AL44" s="83"/>
      <c r="AM44" s="83"/>
      <c r="AN44" s="83"/>
      <c r="AO44" s="83"/>
      <c r="AP44" s="83"/>
      <c r="AQ44" s="83"/>
      <c r="AR44" s="83"/>
      <c r="AS44" s="83"/>
      <c r="AT44" s="83"/>
      <c r="AU44" s="83"/>
      <c r="AV44" s="83"/>
      <c r="AW44" s="83"/>
      <c r="AX44" s="83"/>
      <c r="AY44" s="83"/>
      <c r="AZ44" s="83"/>
      <c r="BA44" s="84"/>
    </row>
    <row r="45" spans="1:53" ht="12" customHeight="1" x14ac:dyDescent="0.15">
      <c r="A45" s="341" t="s">
        <v>115</v>
      </c>
      <c r="B45" s="256"/>
      <c r="C45" s="256"/>
      <c r="D45" s="256"/>
      <c r="E45" s="256"/>
      <c r="F45" s="342"/>
      <c r="G45" s="293"/>
      <c r="H45" s="294"/>
      <c r="I45" s="294"/>
      <c r="J45" s="294"/>
      <c r="K45" s="294"/>
      <c r="L45" s="294"/>
      <c r="M45" s="294"/>
      <c r="N45" s="294"/>
      <c r="O45" s="294"/>
      <c r="P45" s="294"/>
      <c r="Q45" s="294"/>
      <c r="R45" s="295"/>
      <c r="S45" s="275"/>
      <c r="T45" s="275"/>
      <c r="U45" s="275"/>
      <c r="V45" s="275"/>
      <c r="W45" s="275"/>
      <c r="X45" s="276"/>
      <c r="Y45" s="280"/>
      <c r="Z45" s="281"/>
      <c r="AA45" s="281"/>
      <c r="AB45" s="281"/>
      <c r="AC45" s="281"/>
      <c r="AD45" s="281"/>
      <c r="AE45" s="281"/>
      <c r="AF45" s="281"/>
      <c r="AG45" s="281"/>
      <c r="AH45" s="281"/>
      <c r="AI45" s="282"/>
      <c r="AJ45" s="82"/>
      <c r="AK45" s="83"/>
      <c r="AL45" s="83"/>
      <c r="AM45" s="83"/>
      <c r="AN45" s="83"/>
      <c r="AO45" s="83"/>
      <c r="AP45" s="83"/>
      <c r="AQ45" s="83"/>
      <c r="AR45" s="83"/>
      <c r="AS45" s="83"/>
      <c r="AT45" s="83"/>
      <c r="AU45" s="83"/>
      <c r="AV45" s="83"/>
      <c r="AW45" s="83"/>
      <c r="AX45" s="83"/>
      <c r="AY45" s="83"/>
      <c r="AZ45" s="83"/>
      <c r="BA45" s="84"/>
    </row>
    <row r="46" spans="1:53" x14ac:dyDescent="0.15">
      <c r="A46" s="343"/>
      <c r="B46" s="277"/>
      <c r="C46" s="277"/>
      <c r="D46" s="277"/>
      <c r="E46" s="277"/>
      <c r="F46" s="278"/>
      <c r="G46" s="235"/>
      <c r="H46" s="236"/>
      <c r="I46" s="236"/>
      <c r="J46" s="236"/>
      <c r="K46" s="236"/>
      <c r="L46" s="236"/>
      <c r="M46" s="236"/>
      <c r="N46" s="236"/>
      <c r="O46" s="236"/>
      <c r="P46" s="236"/>
      <c r="Q46" s="236"/>
      <c r="R46" s="296"/>
      <c r="S46" s="277"/>
      <c r="T46" s="277"/>
      <c r="U46" s="277"/>
      <c r="V46" s="277"/>
      <c r="W46" s="277"/>
      <c r="X46" s="278"/>
      <c r="Y46" s="235"/>
      <c r="Z46" s="236"/>
      <c r="AA46" s="236"/>
      <c r="AB46" s="236"/>
      <c r="AC46" s="236"/>
      <c r="AD46" s="236"/>
      <c r="AE46" s="236"/>
      <c r="AF46" s="236"/>
      <c r="AG46" s="236"/>
      <c r="AH46" s="236"/>
      <c r="AI46" s="283"/>
      <c r="AJ46" s="82"/>
      <c r="AK46" s="83"/>
      <c r="AL46" s="83"/>
      <c r="AM46" s="83"/>
      <c r="AN46" s="83"/>
      <c r="AO46" s="83"/>
      <c r="AP46" s="83"/>
      <c r="AQ46" s="83"/>
      <c r="AR46" s="83"/>
      <c r="AS46" s="83"/>
      <c r="AT46" s="83"/>
      <c r="AU46" s="83"/>
      <c r="AV46" s="83"/>
      <c r="AW46" s="83"/>
      <c r="AX46" s="83"/>
      <c r="AY46" s="83"/>
      <c r="AZ46" s="83"/>
      <c r="BA46" s="84"/>
    </row>
    <row r="47" spans="1:53" x14ac:dyDescent="0.15">
      <c r="A47" s="33"/>
      <c r="B47" s="33"/>
      <c r="C47" s="33"/>
      <c r="D47" s="33"/>
      <c r="E47" s="33"/>
      <c r="F47" s="33"/>
      <c r="G47" s="33"/>
      <c r="H47" s="33"/>
      <c r="I47" s="33"/>
      <c r="J47" s="33"/>
      <c r="K47" s="33"/>
      <c r="L47" s="33"/>
      <c r="M47" s="33"/>
      <c r="N47" s="33"/>
      <c r="O47" s="33"/>
      <c r="P47" s="33"/>
      <c r="Q47" s="33"/>
      <c r="R47" s="33"/>
      <c r="S47" s="33"/>
      <c r="T47" s="33"/>
      <c r="U47" s="33"/>
      <c r="V47" s="33"/>
      <c r="W47" s="33"/>
      <c r="X47" s="33"/>
      <c r="Y47" s="33"/>
      <c r="Z47" s="33"/>
      <c r="AA47" s="33"/>
      <c r="AB47" s="33"/>
      <c r="AC47" s="33"/>
      <c r="AD47" s="33"/>
      <c r="AE47" s="33"/>
      <c r="AF47" s="33"/>
      <c r="AG47" s="33"/>
      <c r="AH47" s="33"/>
      <c r="AI47" s="33"/>
      <c r="AJ47" s="180"/>
      <c r="AK47" s="90"/>
      <c r="AL47" s="90"/>
      <c r="AM47" s="90"/>
      <c r="AN47" s="90"/>
      <c r="AO47" s="90"/>
      <c r="AP47" s="90"/>
      <c r="AQ47" s="90"/>
      <c r="AR47" s="90"/>
      <c r="AS47" s="90"/>
      <c r="AT47" s="90"/>
      <c r="AU47" s="90"/>
      <c r="AV47" s="90"/>
      <c r="AW47" s="90"/>
      <c r="AX47" s="90"/>
      <c r="AY47" s="90"/>
      <c r="AZ47" s="90"/>
      <c r="BA47" s="91"/>
    </row>
    <row r="48" spans="1:53" ht="12" customHeight="1" x14ac:dyDescent="0.15">
      <c r="A48" s="256" t="s">
        <v>87</v>
      </c>
      <c r="B48" s="256"/>
      <c r="C48" s="284" t="s">
        <v>237</v>
      </c>
      <c r="D48" s="284"/>
      <c r="E48" s="284"/>
      <c r="F48" s="284"/>
      <c r="G48" s="284"/>
      <c r="H48" s="284"/>
      <c r="I48" s="284"/>
      <c r="J48" s="284"/>
      <c r="K48" s="284"/>
      <c r="L48" s="284"/>
      <c r="M48" s="284"/>
      <c r="N48" s="284"/>
      <c r="O48" s="284"/>
      <c r="P48" s="284"/>
      <c r="Q48" s="284"/>
      <c r="R48" s="284"/>
      <c r="S48" s="284"/>
      <c r="T48" s="284"/>
      <c r="U48" s="284"/>
      <c r="V48" s="284"/>
      <c r="W48" s="284"/>
      <c r="X48" s="284"/>
      <c r="Y48" s="284"/>
      <c r="Z48" s="284"/>
      <c r="AA48" s="284"/>
      <c r="AB48" s="284"/>
      <c r="AC48" s="284"/>
      <c r="AD48" s="284"/>
      <c r="AE48" s="284"/>
      <c r="AF48" s="284"/>
      <c r="AG48" s="284"/>
      <c r="AH48" s="284"/>
      <c r="AI48" s="284"/>
      <c r="AJ48" s="366" t="str">
        <f>IF(G42="","",IF(COUNTA(C50:D59,S50:T59)&gt;0,"","問１ 未回答"))</f>
        <v/>
      </c>
      <c r="AK48" s="366"/>
      <c r="AL48" s="366"/>
      <c r="AM48" s="366"/>
      <c r="AN48" s="366"/>
      <c r="AO48" s="366"/>
      <c r="AP48" s="366"/>
      <c r="AQ48" s="366"/>
      <c r="AR48" s="366"/>
      <c r="AS48" s="366"/>
      <c r="AT48" s="366"/>
      <c r="AU48" s="366"/>
      <c r="AV48" s="366"/>
      <c r="AW48" s="366"/>
      <c r="AX48" s="366"/>
      <c r="AY48" s="366"/>
      <c r="AZ48" s="366"/>
      <c r="BA48" s="367"/>
    </row>
    <row r="49" spans="1:53" ht="21" customHeight="1" x14ac:dyDescent="0.15">
      <c r="A49" s="272"/>
      <c r="B49" s="272"/>
      <c r="C49" s="285"/>
      <c r="D49" s="285"/>
      <c r="E49" s="285"/>
      <c r="F49" s="285"/>
      <c r="G49" s="285"/>
      <c r="H49" s="285"/>
      <c r="I49" s="285"/>
      <c r="J49" s="285"/>
      <c r="K49" s="285"/>
      <c r="L49" s="285"/>
      <c r="M49" s="285"/>
      <c r="N49" s="285"/>
      <c r="O49" s="285"/>
      <c r="P49" s="285"/>
      <c r="Q49" s="285"/>
      <c r="R49" s="285"/>
      <c r="S49" s="285"/>
      <c r="T49" s="285"/>
      <c r="U49" s="285"/>
      <c r="V49" s="285"/>
      <c r="W49" s="285"/>
      <c r="X49" s="285"/>
      <c r="Y49" s="285"/>
      <c r="Z49" s="285"/>
      <c r="AA49" s="285"/>
      <c r="AB49" s="285"/>
      <c r="AC49" s="285"/>
      <c r="AD49" s="285"/>
      <c r="AE49" s="285"/>
      <c r="AF49" s="285"/>
      <c r="AG49" s="285"/>
      <c r="AH49" s="285"/>
      <c r="AI49" s="285"/>
      <c r="AJ49" s="368"/>
      <c r="AK49" s="368"/>
      <c r="AL49" s="368"/>
      <c r="AM49" s="368"/>
      <c r="AN49" s="368"/>
      <c r="AO49" s="368"/>
      <c r="AP49" s="368"/>
      <c r="AQ49" s="368"/>
      <c r="AR49" s="368"/>
      <c r="AS49" s="368"/>
      <c r="AT49" s="368"/>
      <c r="AU49" s="368"/>
      <c r="AV49" s="368"/>
      <c r="AW49" s="368"/>
      <c r="AX49" s="368"/>
      <c r="AY49" s="368"/>
      <c r="AZ49" s="368"/>
      <c r="BA49" s="369"/>
    </row>
    <row r="50" spans="1:53" ht="21.2" customHeight="1" x14ac:dyDescent="0.15">
      <c r="C50" s="254"/>
      <c r="D50" s="255"/>
      <c r="E50" s="230" t="s">
        <v>3</v>
      </c>
      <c r="F50" s="231"/>
      <c r="G50" s="231"/>
      <c r="H50" s="231"/>
      <c r="I50" s="231"/>
      <c r="J50" s="231"/>
      <c r="K50" s="231"/>
      <c r="L50" s="231"/>
      <c r="M50" s="231"/>
      <c r="N50" s="231"/>
      <c r="O50" s="231"/>
      <c r="P50" s="231"/>
      <c r="Q50" s="231"/>
      <c r="R50" s="266"/>
      <c r="S50" s="268"/>
      <c r="T50" s="255"/>
      <c r="U50" s="230" t="s">
        <v>4</v>
      </c>
      <c r="V50" s="231"/>
      <c r="W50" s="231"/>
      <c r="X50" s="231"/>
      <c r="Y50" s="231"/>
      <c r="Z50" s="231"/>
      <c r="AA50" s="231"/>
      <c r="AB50" s="231"/>
      <c r="AC50" s="231"/>
      <c r="AD50" s="231"/>
      <c r="AE50" s="231"/>
      <c r="AF50" s="231"/>
      <c r="AG50" s="231"/>
      <c r="AH50" s="231"/>
      <c r="AI50" s="232"/>
      <c r="AJ50" s="374" t="str">
        <f>IF(COUNTA(C50:D59,S50:T59)&gt;1,"回答は一つのみにしてください。複数のサービスを提供する事業所については，サービス種類ごとにご回答ください。","")</f>
        <v/>
      </c>
      <c r="AK50" s="375"/>
      <c r="AL50" s="375"/>
      <c r="AM50" s="375"/>
      <c r="AN50" s="375"/>
      <c r="AO50" s="375"/>
      <c r="AP50" s="375"/>
      <c r="AQ50" s="375"/>
      <c r="AR50" s="375"/>
      <c r="AS50" s="375"/>
      <c r="AT50" s="375"/>
      <c r="AU50" s="375"/>
      <c r="AV50" s="375"/>
      <c r="AW50" s="375"/>
      <c r="AX50" s="375"/>
      <c r="AY50" s="375"/>
      <c r="AZ50" s="375"/>
      <c r="BA50" s="376"/>
    </row>
    <row r="51" spans="1:53" ht="21.2" customHeight="1" x14ac:dyDescent="0.15">
      <c r="C51" s="254"/>
      <c r="D51" s="255"/>
      <c r="E51" s="230" t="s">
        <v>5</v>
      </c>
      <c r="F51" s="231"/>
      <c r="G51" s="231"/>
      <c r="H51" s="231"/>
      <c r="I51" s="231"/>
      <c r="J51" s="231"/>
      <c r="K51" s="231"/>
      <c r="L51" s="231"/>
      <c r="M51" s="231"/>
      <c r="N51" s="231"/>
      <c r="O51" s="231"/>
      <c r="P51" s="231"/>
      <c r="Q51" s="231"/>
      <c r="R51" s="266"/>
      <c r="S51" s="268"/>
      <c r="T51" s="255"/>
      <c r="U51" s="230" t="s">
        <v>6</v>
      </c>
      <c r="V51" s="231"/>
      <c r="W51" s="231"/>
      <c r="X51" s="231"/>
      <c r="Y51" s="231"/>
      <c r="Z51" s="231"/>
      <c r="AA51" s="231"/>
      <c r="AB51" s="231"/>
      <c r="AC51" s="231"/>
      <c r="AD51" s="231"/>
      <c r="AE51" s="231"/>
      <c r="AF51" s="231"/>
      <c r="AG51" s="231"/>
      <c r="AH51" s="231"/>
      <c r="AI51" s="232"/>
      <c r="AJ51" s="374"/>
      <c r="AK51" s="375"/>
      <c r="AL51" s="375"/>
      <c r="AM51" s="375"/>
      <c r="AN51" s="375"/>
      <c r="AO51" s="375"/>
      <c r="AP51" s="375"/>
      <c r="AQ51" s="375"/>
      <c r="AR51" s="375"/>
      <c r="AS51" s="375"/>
      <c r="AT51" s="375"/>
      <c r="AU51" s="375"/>
      <c r="AV51" s="375"/>
      <c r="AW51" s="375"/>
      <c r="AX51" s="375"/>
      <c r="AY51" s="375"/>
      <c r="AZ51" s="375"/>
      <c r="BA51" s="376"/>
    </row>
    <row r="52" spans="1:53" ht="21.2" customHeight="1" x14ac:dyDescent="0.15">
      <c r="C52" s="254"/>
      <c r="D52" s="255"/>
      <c r="E52" s="230" t="s">
        <v>7</v>
      </c>
      <c r="F52" s="231"/>
      <c r="G52" s="231"/>
      <c r="H52" s="231"/>
      <c r="I52" s="231"/>
      <c r="J52" s="231"/>
      <c r="K52" s="231"/>
      <c r="L52" s="231"/>
      <c r="M52" s="231"/>
      <c r="N52" s="231"/>
      <c r="O52" s="231"/>
      <c r="P52" s="231"/>
      <c r="Q52" s="231"/>
      <c r="R52" s="266"/>
      <c r="S52" s="268"/>
      <c r="T52" s="255"/>
      <c r="U52" s="230" t="s">
        <v>8</v>
      </c>
      <c r="V52" s="231"/>
      <c r="W52" s="231"/>
      <c r="X52" s="231"/>
      <c r="Y52" s="231"/>
      <c r="Z52" s="231"/>
      <c r="AA52" s="231"/>
      <c r="AB52" s="231"/>
      <c r="AC52" s="231"/>
      <c r="AD52" s="231"/>
      <c r="AE52" s="231"/>
      <c r="AF52" s="231"/>
      <c r="AG52" s="231"/>
      <c r="AH52" s="231"/>
      <c r="AI52" s="232"/>
      <c r="AJ52" s="82"/>
      <c r="AK52" s="83"/>
      <c r="AL52" s="83"/>
      <c r="AM52" s="83"/>
      <c r="AN52" s="83"/>
      <c r="AO52" s="83"/>
      <c r="AP52" s="83"/>
      <c r="AQ52" s="83"/>
      <c r="AR52" s="83"/>
      <c r="AS52" s="83"/>
      <c r="AT52" s="83"/>
      <c r="AU52" s="83"/>
      <c r="AV52" s="83"/>
      <c r="AW52" s="83"/>
      <c r="AX52" s="83"/>
      <c r="AY52" s="83"/>
      <c r="AZ52" s="83"/>
      <c r="BA52" s="84"/>
    </row>
    <row r="53" spans="1:53" ht="21.2" customHeight="1" x14ac:dyDescent="0.15">
      <c r="C53" s="297"/>
      <c r="D53" s="298"/>
      <c r="E53" s="303" t="s">
        <v>9</v>
      </c>
      <c r="F53" s="304"/>
      <c r="G53" s="304"/>
      <c r="H53" s="304"/>
      <c r="I53" s="304"/>
      <c r="J53" s="304"/>
      <c r="K53" s="304"/>
      <c r="L53" s="304"/>
      <c r="M53" s="304"/>
      <c r="N53" s="304"/>
      <c r="O53" s="304"/>
      <c r="P53" s="304"/>
      <c r="Q53" s="304"/>
      <c r="R53" s="305"/>
      <c r="S53" s="301"/>
      <c r="T53" s="298"/>
      <c r="U53" s="288" t="s">
        <v>315</v>
      </c>
      <c r="V53" s="289"/>
      <c r="W53" s="289"/>
      <c r="X53" s="289"/>
      <c r="Y53" s="289"/>
      <c r="Z53" s="289"/>
      <c r="AA53" s="289"/>
      <c r="AB53" s="289"/>
      <c r="AC53" s="289"/>
      <c r="AD53" s="289"/>
      <c r="AE53" s="289"/>
      <c r="AF53" s="289"/>
      <c r="AG53" s="289"/>
      <c r="AH53" s="289"/>
      <c r="AI53" s="290"/>
      <c r="AJ53" s="82"/>
      <c r="AK53" s="83"/>
      <c r="AL53" s="83"/>
      <c r="AM53" s="83"/>
      <c r="AN53" s="83"/>
      <c r="AO53" s="83"/>
      <c r="AP53" s="83"/>
      <c r="AQ53" s="83"/>
      <c r="AR53" s="83"/>
      <c r="AS53" s="83"/>
      <c r="AT53" s="83"/>
      <c r="AU53" s="83"/>
      <c r="AV53" s="83"/>
      <c r="AW53" s="83"/>
      <c r="AX53" s="83"/>
      <c r="AY53" s="83"/>
      <c r="AZ53" s="83"/>
      <c r="BA53" s="84"/>
    </row>
    <row r="54" spans="1:53" ht="10.5" customHeight="1" x14ac:dyDescent="0.15">
      <c r="C54" s="299"/>
      <c r="D54" s="300"/>
      <c r="E54" s="306"/>
      <c r="F54" s="307"/>
      <c r="G54" s="307"/>
      <c r="H54" s="307"/>
      <c r="I54" s="307"/>
      <c r="J54" s="307"/>
      <c r="K54" s="307"/>
      <c r="L54" s="307"/>
      <c r="M54" s="307"/>
      <c r="N54" s="307"/>
      <c r="O54" s="307"/>
      <c r="P54" s="307"/>
      <c r="Q54" s="307"/>
      <c r="R54" s="308"/>
      <c r="S54" s="302"/>
      <c r="T54" s="300"/>
      <c r="U54" s="291"/>
      <c r="V54" s="285"/>
      <c r="W54" s="285"/>
      <c r="X54" s="285"/>
      <c r="Y54" s="285"/>
      <c r="Z54" s="285"/>
      <c r="AA54" s="285"/>
      <c r="AB54" s="285"/>
      <c r="AC54" s="285"/>
      <c r="AD54" s="285"/>
      <c r="AE54" s="285"/>
      <c r="AF54" s="285"/>
      <c r="AG54" s="285"/>
      <c r="AH54" s="285"/>
      <c r="AI54" s="292"/>
      <c r="AJ54" s="82"/>
      <c r="AK54" s="83"/>
      <c r="AL54" s="83"/>
      <c r="AM54" s="83"/>
      <c r="AN54" s="83"/>
      <c r="AO54" s="83"/>
      <c r="AP54" s="83"/>
      <c r="AQ54" s="83"/>
      <c r="AR54" s="83"/>
      <c r="AS54" s="83"/>
      <c r="AT54" s="83"/>
      <c r="AU54" s="83"/>
      <c r="AV54" s="83"/>
      <c r="AW54" s="83"/>
      <c r="AX54" s="83"/>
      <c r="AY54" s="83"/>
      <c r="AZ54" s="83"/>
      <c r="BA54" s="84"/>
    </row>
    <row r="55" spans="1:53" ht="21.2" customHeight="1" x14ac:dyDescent="0.15">
      <c r="C55" s="254"/>
      <c r="D55" s="255"/>
      <c r="E55" s="230" t="s">
        <v>10</v>
      </c>
      <c r="F55" s="231"/>
      <c r="G55" s="231"/>
      <c r="H55" s="231"/>
      <c r="I55" s="231"/>
      <c r="J55" s="231"/>
      <c r="K55" s="231"/>
      <c r="L55" s="231"/>
      <c r="M55" s="231"/>
      <c r="N55" s="231"/>
      <c r="O55" s="231"/>
      <c r="P55" s="231"/>
      <c r="Q55" s="231"/>
      <c r="R55" s="266"/>
      <c r="S55" s="268"/>
      <c r="T55" s="255"/>
      <c r="U55" s="230" t="s">
        <v>11</v>
      </c>
      <c r="V55" s="231"/>
      <c r="W55" s="231"/>
      <c r="X55" s="231"/>
      <c r="Y55" s="231"/>
      <c r="Z55" s="231"/>
      <c r="AA55" s="231"/>
      <c r="AB55" s="231"/>
      <c r="AC55" s="231"/>
      <c r="AD55" s="231"/>
      <c r="AE55" s="231"/>
      <c r="AF55" s="231"/>
      <c r="AG55" s="231"/>
      <c r="AH55" s="231"/>
      <c r="AI55" s="232"/>
      <c r="AJ55" s="82"/>
      <c r="AK55" s="83"/>
      <c r="AL55" s="83"/>
      <c r="AM55" s="83"/>
      <c r="AN55" s="83"/>
      <c r="AO55" s="83"/>
      <c r="AP55" s="83"/>
      <c r="AQ55" s="83"/>
      <c r="AR55" s="83"/>
      <c r="AS55" s="83"/>
      <c r="AT55" s="83"/>
      <c r="AU55" s="83"/>
      <c r="AV55" s="83"/>
      <c r="AW55" s="83"/>
      <c r="AX55" s="83"/>
      <c r="AY55" s="83"/>
      <c r="AZ55" s="83"/>
      <c r="BA55" s="84"/>
    </row>
    <row r="56" spans="1:53" ht="21.2" customHeight="1" x14ac:dyDescent="0.15">
      <c r="C56" s="254"/>
      <c r="D56" s="255"/>
      <c r="E56" s="230" t="s">
        <v>12</v>
      </c>
      <c r="F56" s="231"/>
      <c r="G56" s="231"/>
      <c r="H56" s="231"/>
      <c r="I56" s="231"/>
      <c r="J56" s="231"/>
      <c r="K56" s="231"/>
      <c r="L56" s="231"/>
      <c r="M56" s="231"/>
      <c r="N56" s="231"/>
      <c r="O56" s="231"/>
      <c r="P56" s="231"/>
      <c r="Q56" s="231"/>
      <c r="R56" s="266"/>
      <c r="S56" s="268"/>
      <c r="T56" s="255"/>
      <c r="U56" s="230" t="s">
        <v>13</v>
      </c>
      <c r="V56" s="231"/>
      <c r="W56" s="231"/>
      <c r="X56" s="231"/>
      <c r="Y56" s="231"/>
      <c r="Z56" s="231"/>
      <c r="AA56" s="231"/>
      <c r="AB56" s="231"/>
      <c r="AC56" s="231"/>
      <c r="AD56" s="231"/>
      <c r="AE56" s="231"/>
      <c r="AF56" s="231"/>
      <c r="AG56" s="231"/>
      <c r="AH56" s="231"/>
      <c r="AI56" s="232"/>
      <c r="AJ56" s="82"/>
      <c r="AK56" s="83"/>
      <c r="AL56" s="83"/>
      <c r="AM56" s="83"/>
      <c r="AN56" s="83"/>
      <c r="AO56" s="83"/>
      <c r="AP56" s="83"/>
      <c r="AQ56" s="83"/>
      <c r="AR56" s="83"/>
      <c r="AS56" s="83"/>
      <c r="AT56" s="83"/>
      <c r="AU56" s="83"/>
      <c r="AV56" s="83"/>
      <c r="AW56" s="83"/>
      <c r="AX56" s="83"/>
      <c r="AY56" s="83"/>
      <c r="AZ56" s="83"/>
      <c r="BA56" s="84"/>
    </row>
    <row r="57" spans="1:53" ht="21.2" customHeight="1" x14ac:dyDescent="0.15">
      <c r="C57" s="254"/>
      <c r="D57" s="255"/>
      <c r="E57" s="230" t="s">
        <v>14</v>
      </c>
      <c r="F57" s="231"/>
      <c r="G57" s="231"/>
      <c r="H57" s="231"/>
      <c r="I57" s="231"/>
      <c r="J57" s="231"/>
      <c r="K57" s="231"/>
      <c r="L57" s="231"/>
      <c r="M57" s="231"/>
      <c r="N57" s="231"/>
      <c r="O57" s="231"/>
      <c r="P57" s="231"/>
      <c r="Q57" s="231"/>
      <c r="R57" s="266"/>
      <c r="S57" s="268"/>
      <c r="T57" s="255"/>
      <c r="U57" s="230" t="s">
        <v>15</v>
      </c>
      <c r="V57" s="231"/>
      <c r="W57" s="231"/>
      <c r="X57" s="231"/>
      <c r="Y57" s="231"/>
      <c r="Z57" s="231"/>
      <c r="AA57" s="231"/>
      <c r="AB57" s="231"/>
      <c r="AC57" s="231"/>
      <c r="AD57" s="231"/>
      <c r="AE57" s="231"/>
      <c r="AF57" s="231"/>
      <c r="AG57" s="231"/>
      <c r="AH57" s="231"/>
      <c r="AI57" s="232"/>
      <c r="AJ57" s="82"/>
      <c r="AK57" s="83"/>
      <c r="AL57" s="83"/>
      <c r="AM57" s="83"/>
      <c r="AN57" s="83"/>
      <c r="AO57" s="83"/>
      <c r="AP57" s="83"/>
      <c r="AQ57" s="83"/>
      <c r="AR57" s="83"/>
      <c r="AS57" s="83"/>
      <c r="AT57" s="83"/>
      <c r="AU57" s="83"/>
      <c r="AV57" s="83"/>
      <c r="AW57" s="83"/>
      <c r="AX57" s="83"/>
      <c r="AY57" s="83"/>
      <c r="AZ57" s="83"/>
      <c r="BA57" s="84"/>
    </row>
    <row r="58" spans="1:53" ht="21.2" customHeight="1" x14ac:dyDescent="0.15">
      <c r="C58" s="254"/>
      <c r="D58" s="255"/>
      <c r="E58" s="230" t="s">
        <v>16</v>
      </c>
      <c r="F58" s="231"/>
      <c r="G58" s="231"/>
      <c r="H58" s="231"/>
      <c r="I58" s="231"/>
      <c r="J58" s="231"/>
      <c r="K58" s="231"/>
      <c r="L58" s="231"/>
      <c r="M58" s="231"/>
      <c r="N58" s="231"/>
      <c r="O58" s="231"/>
      <c r="P58" s="231"/>
      <c r="Q58" s="231"/>
      <c r="R58" s="266"/>
      <c r="S58" s="268"/>
      <c r="T58" s="255"/>
      <c r="U58" s="230" t="s">
        <v>17</v>
      </c>
      <c r="V58" s="231"/>
      <c r="W58" s="231"/>
      <c r="X58" s="231"/>
      <c r="Y58" s="231"/>
      <c r="Z58" s="231"/>
      <c r="AA58" s="231"/>
      <c r="AB58" s="231"/>
      <c r="AC58" s="231"/>
      <c r="AD58" s="231"/>
      <c r="AE58" s="231"/>
      <c r="AF58" s="231"/>
      <c r="AG58" s="231"/>
      <c r="AH58" s="231"/>
      <c r="AI58" s="232"/>
      <c r="AJ58" s="82"/>
      <c r="AK58" s="83"/>
      <c r="AL58" s="83"/>
      <c r="AM58" s="83"/>
      <c r="AN58" s="83"/>
      <c r="AO58" s="83"/>
      <c r="AP58" s="83"/>
      <c r="AQ58" s="83"/>
      <c r="AR58" s="83"/>
      <c r="AS58" s="83"/>
      <c r="AT58" s="83"/>
      <c r="AU58" s="83"/>
      <c r="AV58" s="83"/>
      <c r="AW58" s="83"/>
      <c r="AX58" s="83"/>
      <c r="AY58" s="83"/>
      <c r="AZ58" s="83"/>
      <c r="BA58" s="84"/>
    </row>
    <row r="59" spans="1:53" ht="31.5" customHeight="1" x14ac:dyDescent="0.15">
      <c r="C59" s="254"/>
      <c r="D59" s="255"/>
      <c r="E59" s="227" t="s">
        <v>316</v>
      </c>
      <c r="F59" s="228"/>
      <c r="G59" s="228"/>
      <c r="H59" s="228"/>
      <c r="I59" s="228"/>
      <c r="J59" s="228"/>
      <c r="K59" s="228"/>
      <c r="L59" s="228"/>
      <c r="M59" s="228"/>
      <c r="N59" s="228"/>
      <c r="O59" s="228"/>
      <c r="P59" s="228"/>
      <c r="Q59" s="228"/>
      <c r="R59" s="269"/>
      <c r="S59" s="268"/>
      <c r="T59" s="255"/>
      <c r="U59" s="227" t="s">
        <v>314</v>
      </c>
      <c r="V59" s="231"/>
      <c r="W59" s="231"/>
      <c r="X59" s="231"/>
      <c r="Y59" s="231"/>
      <c r="Z59" s="231"/>
      <c r="AA59" s="231"/>
      <c r="AB59" s="231"/>
      <c r="AC59" s="231"/>
      <c r="AD59" s="231"/>
      <c r="AE59" s="231"/>
      <c r="AF59" s="231"/>
      <c r="AG59" s="231"/>
      <c r="AH59" s="231"/>
      <c r="AI59" s="232"/>
      <c r="AJ59" s="82"/>
      <c r="AK59" s="83"/>
      <c r="AL59" s="83"/>
      <c r="AM59" s="83"/>
      <c r="AN59" s="83"/>
      <c r="AO59" s="83"/>
      <c r="AP59" s="83"/>
      <c r="AQ59" s="83"/>
      <c r="AR59" s="83"/>
      <c r="AS59" s="83"/>
      <c r="AT59" s="83"/>
      <c r="AU59" s="83"/>
      <c r="AV59" s="83"/>
      <c r="AW59" s="83"/>
      <c r="AX59" s="83"/>
      <c r="AY59" s="83"/>
      <c r="AZ59" s="83"/>
      <c r="BA59" s="84"/>
    </row>
    <row r="60" spans="1:53" ht="21.75" customHeight="1" x14ac:dyDescent="0.15">
      <c r="A60" s="29"/>
      <c r="B60" s="29"/>
      <c r="C60" s="31" t="s">
        <v>348</v>
      </c>
      <c r="D60" s="32" t="s">
        <v>349</v>
      </c>
      <c r="E60" s="32"/>
      <c r="F60" s="32"/>
      <c r="G60" s="32"/>
      <c r="H60" s="32"/>
      <c r="I60" s="32"/>
      <c r="J60" s="32"/>
      <c r="K60" s="32"/>
      <c r="L60" s="32"/>
      <c r="M60" s="32"/>
      <c r="N60" s="32"/>
      <c r="O60" s="32"/>
      <c r="P60" s="32"/>
      <c r="Q60" s="32"/>
      <c r="R60" s="32"/>
      <c r="S60" s="31"/>
      <c r="T60" s="31"/>
      <c r="U60" s="32"/>
      <c r="V60" s="32"/>
      <c r="W60" s="32"/>
      <c r="X60" s="32"/>
      <c r="Y60" s="32"/>
      <c r="Z60" s="32"/>
      <c r="AA60" s="32"/>
      <c r="AB60" s="32"/>
      <c r="AC60" s="32"/>
      <c r="AD60" s="32"/>
      <c r="AE60" s="32"/>
      <c r="AF60" s="32"/>
      <c r="AG60" s="32"/>
      <c r="AH60" s="32"/>
      <c r="AI60" s="32"/>
      <c r="AJ60" s="97"/>
      <c r="AK60" s="97"/>
      <c r="AL60" s="97"/>
      <c r="AM60" s="97"/>
      <c r="AN60" s="97"/>
      <c r="AO60" s="97"/>
      <c r="AP60" s="97"/>
      <c r="AQ60" s="97"/>
      <c r="AR60" s="97"/>
      <c r="AS60" s="97"/>
      <c r="AT60" s="97"/>
      <c r="AU60" s="97"/>
      <c r="AV60" s="97"/>
      <c r="AW60" s="97"/>
      <c r="AX60" s="97"/>
      <c r="AY60" s="97"/>
      <c r="AZ60" s="97"/>
      <c r="BA60" s="98"/>
    </row>
    <row r="61" spans="1:53" ht="33" customHeight="1" x14ac:dyDescent="0.15">
      <c r="A61" s="256" t="s">
        <v>84</v>
      </c>
      <c r="B61" s="256"/>
      <c r="C61" s="267" t="s">
        <v>238</v>
      </c>
      <c r="D61" s="267"/>
      <c r="E61" s="267"/>
      <c r="F61" s="267"/>
      <c r="G61" s="267"/>
      <c r="H61" s="267"/>
      <c r="I61" s="267"/>
      <c r="J61" s="267"/>
      <c r="K61" s="267"/>
      <c r="L61" s="267"/>
      <c r="M61" s="267"/>
      <c r="N61" s="267"/>
      <c r="O61" s="267"/>
      <c r="P61" s="267"/>
      <c r="Q61" s="267"/>
      <c r="R61" s="267"/>
      <c r="S61" s="267"/>
      <c r="T61" s="267"/>
      <c r="U61" s="267"/>
      <c r="V61" s="267"/>
      <c r="W61" s="267"/>
      <c r="X61" s="267"/>
      <c r="Y61" s="267"/>
      <c r="Z61" s="267"/>
      <c r="AA61" s="267"/>
      <c r="AB61" s="267"/>
      <c r="AC61" s="267"/>
      <c r="AD61" s="267"/>
      <c r="AE61" s="267"/>
      <c r="AF61" s="267"/>
      <c r="AG61" s="267"/>
      <c r="AH61" s="267"/>
      <c r="AI61" s="267"/>
      <c r="AJ61" s="180" t="str">
        <f>IF(G42="","",IF(COUNTA(C62:D65,T62:U65)&gt;0,"","問2 未回答"))</f>
        <v/>
      </c>
      <c r="AK61" s="83"/>
      <c r="AL61" s="83"/>
      <c r="AM61" s="83"/>
      <c r="AN61" s="83"/>
      <c r="AO61" s="83"/>
      <c r="AP61" s="83"/>
      <c r="AQ61" s="83"/>
      <c r="AR61" s="83"/>
      <c r="AS61" s="83"/>
      <c r="AT61" s="83"/>
      <c r="AU61" s="83"/>
      <c r="AV61" s="83"/>
      <c r="AW61" s="83"/>
      <c r="AX61" s="83"/>
      <c r="AY61" s="83"/>
      <c r="AZ61" s="83"/>
      <c r="BA61" s="84"/>
    </row>
    <row r="62" spans="1:53" ht="21.2" customHeight="1" x14ac:dyDescent="0.15">
      <c r="C62" s="254"/>
      <c r="D62" s="255"/>
      <c r="E62" s="257" t="s">
        <v>18</v>
      </c>
      <c r="F62" s="258"/>
      <c r="G62" s="258"/>
      <c r="H62" s="258"/>
      <c r="I62" s="258"/>
      <c r="J62" s="258"/>
      <c r="K62" s="258"/>
      <c r="L62" s="258"/>
      <c r="M62" s="258"/>
      <c r="N62" s="258"/>
      <c r="O62" s="258"/>
      <c r="P62" s="258"/>
      <c r="Q62" s="258"/>
      <c r="R62" s="258"/>
      <c r="S62" s="270"/>
      <c r="T62" s="268"/>
      <c r="U62" s="255"/>
      <c r="V62" s="262" t="s">
        <v>22</v>
      </c>
      <c r="W62" s="263"/>
      <c r="X62" s="263"/>
      <c r="Y62" s="263"/>
      <c r="Z62" s="263"/>
      <c r="AA62" s="263"/>
      <c r="AB62" s="263"/>
      <c r="AC62" s="263"/>
      <c r="AD62" s="263"/>
      <c r="AE62" s="263"/>
      <c r="AF62" s="263"/>
      <c r="AG62" s="263"/>
      <c r="AH62" s="263"/>
      <c r="AI62" s="264"/>
      <c r="AJ62" s="219" t="str">
        <f>IF(COUNTA(C62:D65,T62:U65)&gt;1,"回答は一つのみにしてください。複数のサービスを提供する事業所については，サービス種類ごとにご回答ください。","")</f>
        <v/>
      </c>
      <c r="AK62" s="217"/>
      <c r="AL62" s="217"/>
      <c r="AM62" s="217"/>
      <c r="AN62" s="217"/>
      <c r="AO62" s="217"/>
      <c r="AP62" s="217"/>
      <c r="AQ62" s="217"/>
      <c r="AR62" s="217"/>
      <c r="AS62" s="217"/>
      <c r="AT62" s="217"/>
      <c r="AU62" s="217"/>
      <c r="AV62" s="217"/>
      <c r="AW62" s="217"/>
      <c r="AX62" s="217"/>
      <c r="AY62" s="217"/>
      <c r="AZ62" s="217"/>
      <c r="BA62" s="218"/>
    </row>
    <row r="63" spans="1:53" ht="21.2" customHeight="1" x14ac:dyDescent="0.15">
      <c r="C63" s="254"/>
      <c r="D63" s="255"/>
      <c r="E63" s="262" t="s">
        <v>19</v>
      </c>
      <c r="F63" s="263"/>
      <c r="G63" s="263"/>
      <c r="H63" s="263"/>
      <c r="I63" s="263"/>
      <c r="J63" s="263"/>
      <c r="K63" s="263"/>
      <c r="L63" s="263"/>
      <c r="M63" s="263"/>
      <c r="N63" s="263"/>
      <c r="O63" s="263"/>
      <c r="P63" s="263"/>
      <c r="Q63" s="263"/>
      <c r="R63" s="263"/>
      <c r="S63" s="316"/>
      <c r="T63" s="268"/>
      <c r="U63" s="255"/>
      <c r="V63" s="262" t="s">
        <v>23</v>
      </c>
      <c r="W63" s="263"/>
      <c r="X63" s="263"/>
      <c r="Y63" s="263"/>
      <c r="Z63" s="263"/>
      <c r="AA63" s="263"/>
      <c r="AB63" s="263"/>
      <c r="AC63" s="263"/>
      <c r="AD63" s="263"/>
      <c r="AE63" s="263"/>
      <c r="AF63" s="263"/>
      <c r="AG63" s="263"/>
      <c r="AH63" s="263"/>
      <c r="AI63" s="264"/>
      <c r="AJ63" s="219"/>
      <c r="AK63" s="217"/>
      <c r="AL63" s="217"/>
      <c r="AM63" s="217"/>
      <c r="AN63" s="217"/>
      <c r="AO63" s="217"/>
      <c r="AP63" s="217"/>
      <c r="AQ63" s="217"/>
      <c r="AR63" s="217"/>
      <c r="AS63" s="217"/>
      <c r="AT63" s="217"/>
      <c r="AU63" s="217"/>
      <c r="AV63" s="217"/>
      <c r="AW63" s="217"/>
      <c r="AX63" s="217"/>
      <c r="AY63" s="217"/>
      <c r="AZ63" s="217"/>
      <c r="BA63" s="218"/>
    </row>
    <row r="64" spans="1:53" ht="21.2" customHeight="1" x14ac:dyDescent="0.15">
      <c r="C64" s="254"/>
      <c r="D64" s="255"/>
      <c r="E64" s="257" t="s">
        <v>20</v>
      </c>
      <c r="F64" s="258"/>
      <c r="G64" s="258"/>
      <c r="H64" s="258"/>
      <c r="I64" s="258"/>
      <c r="J64" s="258"/>
      <c r="K64" s="258"/>
      <c r="L64" s="258"/>
      <c r="M64" s="258"/>
      <c r="N64" s="258"/>
      <c r="O64" s="258"/>
      <c r="P64" s="258"/>
      <c r="Q64" s="258"/>
      <c r="R64" s="258"/>
      <c r="S64" s="270"/>
      <c r="T64" s="268"/>
      <c r="U64" s="255"/>
      <c r="V64" s="262" t="s">
        <v>24</v>
      </c>
      <c r="W64" s="263"/>
      <c r="X64" s="263"/>
      <c r="Y64" s="263"/>
      <c r="Z64" s="263"/>
      <c r="AA64" s="263"/>
      <c r="AB64" s="263"/>
      <c r="AC64" s="263"/>
      <c r="AD64" s="263"/>
      <c r="AE64" s="263"/>
      <c r="AF64" s="263"/>
      <c r="AG64" s="263"/>
      <c r="AH64" s="263"/>
      <c r="AI64" s="264"/>
      <c r="AJ64" s="82"/>
      <c r="AK64" s="83"/>
      <c r="AL64" s="83"/>
      <c r="AM64" s="83"/>
      <c r="AN64" s="83"/>
      <c r="AO64" s="83"/>
      <c r="AP64" s="83"/>
      <c r="AQ64" s="83"/>
      <c r="AR64" s="83"/>
      <c r="AS64" s="83"/>
      <c r="AT64" s="83"/>
      <c r="AU64" s="83"/>
      <c r="AV64" s="83"/>
      <c r="AW64" s="83"/>
      <c r="AX64" s="83"/>
      <c r="AY64" s="83"/>
      <c r="AZ64" s="83"/>
      <c r="BA64" s="84"/>
    </row>
    <row r="65" spans="1:54" ht="21.2" customHeight="1" x14ac:dyDescent="0.15">
      <c r="C65" s="254"/>
      <c r="D65" s="255"/>
      <c r="E65" s="257" t="s">
        <v>21</v>
      </c>
      <c r="F65" s="258"/>
      <c r="G65" s="258"/>
      <c r="H65" s="258"/>
      <c r="I65" s="258"/>
      <c r="J65" s="258"/>
      <c r="K65" s="258"/>
      <c r="L65" s="258"/>
      <c r="M65" s="258"/>
      <c r="N65" s="258"/>
      <c r="O65" s="258"/>
      <c r="P65" s="258"/>
      <c r="Q65" s="258"/>
      <c r="R65" s="258"/>
      <c r="S65" s="270"/>
      <c r="T65" s="268"/>
      <c r="U65" s="255"/>
      <c r="V65" s="262" t="s">
        <v>25</v>
      </c>
      <c r="W65" s="263"/>
      <c r="X65" s="263"/>
      <c r="Y65" s="263"/>
      <c r="Z65" s="263"/>
      <c r="AA65" s="263"/>
      <c r="AB65" s="263"/>
      <c r="AC65" s="263"/>
      <c r="AD65" s="263"/>
      <c r="AE65" s="263"/>
      <c r="AF65" s="263"/>
      <c r="AG65" s="263"/>
      <c r="AH65" s="263"/>
      <c r="AI65" s="264"/>
      <c r="AJ65" s="82"/>
      <c r="AK65" s="83"/>
      <c r="AL65" s="83"/>
      <c r="AM65" s="83"/>
      <c r="AN65" s="83"/>
      <c r="AO65" s="83"/>
      <c r="AP65" s="83"/>
      <c r="AQ65" s="83"/>
      <c r="AR65" s="83"/>
      <c r="AS65" s="83"/>
      <c r="AT65" s="83"/>
      <c r="AU65" s="83"/>
      <c r="AV65" s="83"/>
      <c r="AW65" s="83"/>
      <c r="AX65" s="83"/>
      <c r="AY65" s="83"/>
      <c r="AZ65" s="83"/>
      <c r="BA65" s="84"/>
    </row>
    <row r="66" spans="1:54" x14ac:dyDescent="0.15">
      <c r="A66" s="29"/>
      <c r="B66" s="29"/>
      <c r="C66" s="33"/>
      <c r="D66" s="33"/>
      <c r="E66" s="33"/>
      <c r="F66" s="33"/>
      <c r="G66" s="33"/>
      <c r="H66" s="33"/>
      <c r="I66" s="33"/>
      <c r="J66" s="33"/>
      <c r="K66" s="33"/>
      <c r="L66" s="33"/>
      <c r="M66" s="33"/>
      <c r="N66" s="33"/>
      <c r="O66" s="33"/>
      <c r="P66" s="33"/>
      <c r="Q66" s="33"/>
      <c r="R66" s="33"/>
      <c r="S66" s="33"/>
      <c r="T66" s="33"/>
      <c r="U66" s="33"/>
      <c r="V66" s="33"/>
      <c r="W66" s="33"/>
      <c r="X66" s="33"/>
      <c r="Y66" s="33"/>
      <c r="Z66" s="33"/>
      <c r="AA66" s="33"/>
      <c r="AB66" s="33"/>
      <c r="AC66" s="33"/>
      <c r="AD66" s="33"/>
      <c r="AE66" s="33"/>
      <c r="AF66" s="33"/>
      <c r="AG66" s="33"/>
      <c r="AH66" s="33"/>
      <c r="AI66" s="33"/>
      <c r="AJ66" s="97"/>
      <c r="AK66" s="97"/>
      <c r="AL66" s="97"/>
      <c r="AM66" s="97"/>
      <c r="AN66" s="97"/>
      <c r="AO66" s="97"/>
      <c r="AP66" s="97"/>
      <c r="AQ66" s="97"/>
      <c r="AR66" s="97"/>
      <c r="AS66" s="97"/>
      <c r="AT66" s="97"/>
      <c r="AU66" s="97"/>
      <c r="AV66" s="97"/>
      <c r="AW66" s="97"/>
      <c r="AX66" s="97"/>
      <c r="AY66" s="97"/>
      <c r="AZ66" s="97"/>
      <c r="BA66" s="98"/>
    </row>
    <row r="67" spans="1:54" ht="55.5" customHeight="1" x14ac:dyDescent="0.15">
      <c r="A67" s="256" t="s">
        <v>85</v>
      </c>
      <c r="B67" s="256"/>
      <c r="C67" s="267" t="s">
        <v>317</v>
      </c>
      <c r="D67" s="267"/>
      <c r="E67" s="267"/>
      <c r="F67" s="267"/>
      <c r="G67" s="267"/>
      <c r="H67" s="267"/>
      <c r="I67" s="267"/>
      <c r="J67" s="267"/>
      <c r="K67" s="267"/>
      <c r="L67" s="267"/>
      <c r="M67" s="267"/>
      <c r="N67" s="267"/>
      <c r="O67" s="267"/>
      <c r="P67" s="267"/>
      <c r="Q67" s="267"/>
      <c r="R67" s="267"/>
      <c r="S67" s="267"/>
      <c r="T67" s="267"/>
      <c r="U67" s="267"/>
      <c r="V67" s="267"/>
      <c r="W67" s="267"/>
      <c r="X67" s="267"/>
      <c r="Y67" s="267"/>
      <c r="Z67" s="267"/>
      <c r="AA67" s="267"/>
      <c r="AB67" s="267"/>
      <c r="AC67" s="267"/>
      <c r="AD67" s="267"/>
      <c r="AE67" s="267"/>
      <c r="AF67" s="267"/>
      <c r="AG67" s="267"/>
      <c r="AH67" s="267"/>
      <c r="AI67" s="267"/>
      <c r="AJ67" s="180" t="str">
        <f>IF(G42="","",IF(COUNTA(F69:J70,N69:R70,V69:Z70)&gt;0,"","問3 未回答"))</f>
        <v/>
      </c>
      <c r="AK67" s="83"/>
      <c r="AL67" s="83"/>
      <c r="AM67" s="83"/>
      <c r="AN67" s="83"/>
      <c r="AO67" s="83"/>
      <c r="AP67" s="83"/>
      <c r="AQ67" s="83"/>
      <c r="AR67" s="83"/>
      <c r="AS67" s="83"/>
      <c r="AT67" s="83"/>
      <c r="AU67" s="83"/>
      <c r="AV67" s="83"/>
      <c r="AW67" s="83"/>
      <c r="AX67" s="83"/>
      <c r="AY67" s="83"/>
      <c r="AZ67" s="83"/>
      <c r="BA67" s="158"/>
    </row>
    <row r="68" spans="1:54" ht="21.2" customHeight="1" x14ac:dyDescent="0.15">
      <c r="C68" s="220"/>
      <c r="D68" s="215"/>
      <c r="E68" s="216"/>
      <c r="F68" s="199" t="s">
        <v>26</v>
      </c>
      <c r="G68" s="199"/>
      <c r="H68" s="199"/>
      <c r="I68" s="199"/>
      <c r="J68" s="199"/>
      <c r="K68" s="199"/>
      <c r="L68" s="199"/>
      <c r="M68" s="199"/>
      <c r="N68" s="199" t="s">
        <v>27</v>
      </c>
      <c r="O68" s="199"/>
      <c r="P68" s="199"/>
      <c r="Q68" s="199"/>
      <c r="R68" s="199"/>
      <c r="S68" s="199"/>
      <c r="T68" s="199"/>
      <c r="U68" s="199"/>
      <c r="V68" s="199" t="s">
        <v>28</v>
      </c>
      <c r="W68" s="199"/>
      <c r="X68" s="199"/>
      <c r="Y68" s="199"/>
      <c r="Z68" s="199"/>
      <c r="AA68" s="199"/>
      <c r="AB68" s="199"/>
      <c r="AC68" s="199"/>
      <c r="AD68" s="220" t="s">
        <v>30</v>
      </c>
      <c r="AE68" s="215"/>
      <c r="AF68" s="215"/>
      <c r="AG68" s="215"/>
      <c r="AH68" s="215"/>
      <c r="AI68" s="216"/>
      <c r="AJ68" s="83"/>
      <c r="AK68" s="83"/>
      <c r="AL68" s="83"/>
      <c r="AM68" s="83"/>
      <c r="AN68" s="83"/>
      <c r="AO68" s="83"/>
      <c r="AP68" s="83"/>
      <c r="AQ68" s="83"/>
      <c r="AR68" s="83"/>
      <c r="AS68" s="83"/>
      <c r="AT68" s="83"/>
      <c r="AU68" s="159"/>
      <c r="AW68" s="1"/>
      <c r="AX68" s="1"/>
      <c r="AY68" s="1"/>
      <c r="AZ68" s="1"/>
      <c r="BA68" s="119"/>
      <c r="BB68" s="1"/>
    </row>
    <row r="69" spans="1:54" ht="21.2" customHeight="1" x14ac:dyDescent="0.15">
      <c r="C69" s="220" t="s">
        <v>31</v>
      </c>
      <c r="D69" s="215"/>
      <c r="E69" s="216"/>
      <c r="F69" s="200"/>
      <c r="G69" s="201"/>
      <c r="H69" s="201"/>
      <c r="I69" s="201"/>
      <c r="J69" s="201"/>
      <c r="K69" s="201"/>
      <c r="L69" s="201"/>
      <c r="M69" s="163" t="s">
        <v>306</v>
      </c>
      <c r="N69" s="200"/>
      <c r="O69" s="201"/>
      <c r="P69" s="201"/>
      <c r="Q69" s="201"/>
      <c r="R69" s="201"/>
      <c r="S69" s="201"/>
      <c r="T69" s="201"/>
      <c r="U69" s="163" t="s">
        <v>306</v>
      </c>
      <c r="V69" s="200"/>
      <c r="W69" s="201"/>
      <c r="X69" s="201"/>
      <c r="Y69" s="201"/>
      <c r="Z69" s="201"/>
      <c r="AA69" s="201"/>
      <c r="AB69" s="201"/>
      <c r="AC69" s="163" t="s">
        <v>306</v>
      </c>
      <c r="AD69" s="360">
        <f>SUM(F69,N69,V69,,)</f>
        <v>0</v>
      </c>
      <c r="AE69" s="361"/>
      <c r="AF69" s="361"/>
      <c r="AG69" s="361"/>
      <c r="AH69" s="361"/>
      <c r="AI69" s="7" t="s">
        <v>37</v>
      </c>
      <c r="AJ69" s="83"/>
      <c r="AK69" s="83"/>
      <c r="AL69" s="83"/>
      <c r="AM69" s="83"/>
      <c r="AN69" s="83"/>
      <c r="AO69" s="83"/>
      <c r="AP69" s="83"/>
      <c r="AQ69" s="83"/>
      <c r="AR69" s="83"/>
      <c r="AS69" s="83"/>
      <c r="AT69" s="83"/>
      <c r="AU69" s="159"/>
      <c r="AW69" s="1"/>
      <c r="AX69" s="1"/>
      <c r="AY69" s="1"/>
      <c r="AZ69" s="1"/>
      <c r="BA69" s="119"/>
      <c r="BB69" s="1"/>
    </row>
    <row r="70" spans="1:54" ht="21.2" customHeight="1" thickBot="1" x14ac:dyDescent="0.2">
      <c r="C70" s="220" t="s">
        <v>32</v>
      </c>
      <c r="D70" s="215"/>
      <c r="E70" s="216"/>
      <c r="F70" s="200"/>
      <c r="G70" s="201"/>
      <c r="H70" s="201"/>
      <c r="I70" s="201"/>
      <c r="J70" s="201"/>
      <c r="K70" s="201"/>
      <c r="L70" s="201"/>
      <c r="M70" s="163" t="s">
        <v>306</v>
      </c>
      <c r="N70" s="200"/>
      <c r="O70" s="201"/>
      <c r="P70" s="201"/>
      <c r="Q70" s="201"/>
      <c r="R70" s="201"/>
      <c r="S70" s="201"/>
      <c r="T70" s="201"/>
      <c r="U70" s="163" t="s">
        <v>306</v>
      </c>
      <c r="V70" s="200"/>
      <c r="W70" s="201"/>
      <c r="X70" s="201"/>
      <c r="Y70" s="201"/>
      <c r="Z70" s="201"/>
      <c r="AA70" s="201"/>
      <c r="AB70" s="201"/>
      <c r="AC70" s="163" t="s">
        <v>306</v>
      </c>
      <c r="AD70" s="360">
        <f>SUM(F70,N70,V70,,)</f>
        <v>0</v>
      </c>
      <c r="AE70" s="361"/>
      <c r="AF70" s="361"/>
      <c r="AG70" s="361"/>
      <c r="AH70" s="361"/>
      <c r="AI70" s="5" t="s">
        <v>37</v>
      </c>
      <c r="AJ70" s="83"/>
      <c r="AK70" s="83"/>
      <c r="AL70" s="83"/>
      <c r="AM70" s="83"/>
      <c r="AN70" s="83"/>
      <c r="AO70" s="83"/>
      <c r="AP70" s="83"/>
      <c r="AQ70" s="83"/>
      <c r="AR70" s="83"/>
      <c r="AS70" s="83"/>
      <c r="AT70" s="83"/>
      <c r="AU70" s="159"/>
      <c r="AW70" s="1"/>
      <c r="AX70" s="1"/>
      <c r="AY70" s="1"/>
      <c r="AZ70" s="1"/>
      <c r="BA70" s="119"/>
      <c r="BB70" s="162"/>
    </row>
    <row r="71" spans="1:54" ht="13.5" customHeight="1" x14ac:dyDescent="0.15">
      <c r="Z71" s="382" t="s">
        <v>34</v>
      </c>
      <c r="AA71" s="382"/>
      <c r="AB71" s="382"/>
      <c r="AC71" s="383"/>
      <c r="AD71" s="92" t="s">
        <v>36</v>
      </c>
      <c r="AE71" s="384">
        <f>SUM(AD69:AH70)</f>
        <v>0</v>
      </c>
      <c r="AF71" s="384"/>
      <c r="AG71" s="384"/>
      <c r="AH71" s="384"/>
      <c r="AI71" s="13"/>
      <c r="AJ71" s="252" t="str">
        <f>IF(AND(AE71=AG78,AG78=AG88,AG88=AE71),"","問３問４問５の合計はそれぞれ一致させてください(a=b=c)")</f>
        <v/>
      </c>
      <c r="AK71" s="252"/>
      <c r="AL71" s="252"/>
      <c r="AM71" s="252"/>
      <c r="AN71" s="252"/>
      <c r="AO71" s="252"/>
      <c r="AP71" s="252"/>
      <c r="AQ71" s="252"/>
      <c r="AR71" s="252"/>
      <c r="AS71" s="252"/>
      <c r="AT71" s="252"/>
      <c r="AU71" s="252"/>
      <c r="AV71" s="252"/>
      <c r="AW71" s="252"/>
      <c r="AX71" s="252"/>
      <c r="AY71" s="252"/>
      <c r="AZ71" s="252"/>
      <c r="BA71" s="253"/>
    </row>
    <row r="72" spans="1:54" ht="14.25" customHeight="1" thickBot="1" x14ac:dyDescent="0.2">
      <c r="Z72" s="382"/>
      <c r="AA72" s="382"/>
      <c r="AB72" s="382"/>
      <c r="AC72" s="383"/>
      <c r="AD72" s="14"/>
      <c r="AE72" s="385"/>
      <c r="AF72" s="385"/>
      <c r="AG72" s="385"/>
      <c r="AH72" s="385"/>
      <c r="AI72" s="15" t="s">
        <v>37</v>
      </c>
      <c r="AJ72" s="252"/>
      <c r="AK72" s="252"/>
      <c r="AL72" s="252"/>
      <c r="AM72" s="252"/>
      <c r="AN72" s="252"/>
      <c r="AO72" s="252"/>
      <c r="AP72" s="252"/>
      <c r="AQ72" s="252"/>
      <c r="AR72" s="252"/>
      <c r="AS72" s="252"/>
      <c r="AT72" s="252"/>
      <c r="AU72" s="252"/>
      <c r="AV72" s="252"/>
      <c r="AW72" s="252"/>
      <c r="AX72" s="252"/>
      <c r="AY72" s="252"/>
      <c r="AZ72" s="252"/>
      <c r="BA72" s="253"/>
    </row>
    <row r="73" spans="1:54" x14ac:dyDescent="0.15">
      <c r="A73" s="29"/>
      <c r="B73" s="29"/>
      <c r="C73" s="29"/>
      <c r="D73" s="29"/>
      <c r="E73" s="29"/>
      <c r="F73" s="29"/>
      <c r="G73" s="29"/>
      <c r="H73" s="29"/>
      <c r="I73" s="29"/>
      <c r="J73" s="29"/>
      <c r="K73" s="29"/>
      <c r="L73" s="29"/>
      <c r="M73" s="29"/>
      <c r="N73" s="29"/>
      <c r="O73" s="29"/>
      <c r="P73" s="29"/>
      <c r="Q73" s="29"/>
      <c r="R73" s="29"/>
      <c r="S73" s="29"/>
      <c r="T73" s="29"/>
      <c r="U73" s="29"/>
      <c r="V73" s="29"/>
      <c r="W73" s="29"/>
      <c r="X73" s="29"/>
      <c r="Y73" s="29"/>
      <c r="Z73" s="29"/>
      <c r="AA73" s="29"/>
      <c r="AB73" s="29"/>
      <c r="AC73" s="29"/>
      <c r="AD73" s="29"/>
      <c r="AE73" s="29"/>
      <c r="AF73" s="29"/>
      <c r="AG73" s="29"/>
      <c r="AH73" s="29"/>
      <c r="AI73" s="185"/>
      <c r="AJ73" s="97"/>
      <c r="AK73" s="97"/>
      <c r="AL73" s="97"/>
      <c r="AM73" s="97"/>
      <c r="AN73" s="97"/>
      <c r="AO73" s="97"/>
      <c r="AP73" s="97"/>
      <c r="AQ73" s="97"/>
      <c r="AR73" s="97"/>
      <c r="AS73" s="97"/>
      <c r="AT73" s="97"/>
      <c r="AU73" s="97"/>
      <c r="AV73" s="97"/>
      <c r="AW73" s="97"/>
      <c r="AX73" s="97"/>
      <c r="AY73" s="97"/>
      <c r="AZ73" s="97"/>
      <c r="BA73" s="98"/>
    </row>
    <row r="74" spans="1:54" ht="58.5" customHeight="1" x14ac:dyDescent="0.15">
      <c r="A74" s="256" t="s">
        <v>86</v>
      </c>
      <c r="B74" s="256"/>
      <c r="C74" s="362" t="s">
        <v>303</v>
      </c>
      <c r="D74" s="362"/>
      <c r="E74" s="362"/>
      <c r="F74" s="362"/>
      <c r="G74" s="362"/>
      <c r="H74" s="362"/>
      <c r="I74" s="362"/>
      <c r="J74" s="362"/>
      <c r="K74" s="362"/>
      <c r="L74" s="362"/>
      <c r="M74" s="362"/>
      <c r="N74" s="362"/>
      <c r="O74" s="362"/>
      <c r="P74" s="362"/>
      <c r="Q74" s="362"/>
      <c r="R74" s="362"/>
      <c r="S74" s="362"/>
      <c r="T74" s="362"/>
      <c r="U74" s="362"/>
      <c r="V74" s="362"/>
      <c r="W74" s="362"/>
      <c r="X74" s="362"/>
      <c r="Y74" s="362"/>
      <c r="Z74" s="362"/>
      <c r="AA74" s="362"/>
      <c r="AB74" s="362"/>
      <c r="AC74" s="362"/>
      <c r="AD74" s="362"/>
      <c r="AE74" s="362"/>
      <c r="AF74" s="362"/>
      <c r="AG74" s="362"/>
      <c r="AH74" s="362"/>
      <c r="AI74" s="362"/>
      <c r="AJ74" s="180" t="str">
        <f>IF(G42="","",IF(COUNTA(F76:G77,I76:K77,M76:O77,Q76:S77,U76:W77,Y76:AA77,AC76:AD77)&gt;0,"","問4 未回答"))</f>
        <v/>
      </c>
      <c r="AK74" s="83"/>
      <c r="AL74" s="83"/>
      <c r="AM74" s="83"/>
      <c r="AN74" s="83"/>
      <c r="AO74" s="83"/>
      <c r="AP74" s="83"/>
      <c r="AQ74" s="83"/>
      <c r="AR74" s="83"/>
      <c r="AS74" s="83"/>
      <c r="AT74" s="83"/>
      <c r="AU74" s="83"/>
      <c r="AV74" s="83"/>
      <c r="AW74" s="83"/>
      <c r="AX74" s="83"/>
      <c r="AY74" s="83"/>
      <c r="AZ74" s="83"/>
      <c r="BA74" s="84"/>
    </row>
    <row r="75" spans="1:54" ht="33" customHeight="1" x14ac:dyDescent="0.15">
      <c r="C75" s="72"/>
      <c r="D75" s="8"/>
      <c r="E75" s="8"/>
      <c r="F75" s="363" t="s">
        <v>39</v>
      </c>
      <c r="G75" s="364"/>
      <c r="H75" s="365"/>
      <c r="I75" s="363" t="s">
        <v>40</v>
      </c>
      <c r="J75" s="364"/>
      <c r="K75" s="364"/>
      <c r="L75" s="365"/>
      <c r="M75" s="363" t="s">
        <v>41</v>
      </c>
      <c r="N75" s="364"/>
      <c r="O75" s="364"/>
      <c r="P75" s="365"/>
      <c r="Q75" s="363" t="s">
        <v>38</v>
      </c>
      <c r="R75" s="364"/>
      <c r="S75" s="364"/>
      <c r="T75" s="365"/>
      <c r="U75" s="363" t="s">
        <v>42</v>
      </c>
      <c r="V75" s="364"/>
      <c r="W75" s="364"/>
      <c r="X75" s="365"/>
      <c r="Y75" s="363" t="s">
        <v>43</v>
      </c>
      <c r="Z75" s="364"/>
      <c r="AA75" s="364"/>
      <c r="AB75" s="365"/>
      <c r="AC75" s="363" t="s">
        <v>96</v>
      </c>
      <c r="AD75" s="364"/>
      <c r="AE75" s="365"/>
      <c r="AF75" s="220" t="s">
        <v>30</v>
      </c>
      <c r="AG75" s="215"/>
      <c r="AH75" s="215"/>
      <c r="AI75" s="216"/>
      <c r="AJ75" s="82"/>
      <c r="AK75" s="83"/>
      <c r="AL75" s="83"/>
      <c r="AM75" s="83"/>
      <c r="AN75" s="83"/>
      <c r="AO75" s="83"/>
      <c r="AP75" s="83"/>
      <c r="AQ75" s="83"/>
      <c r="AR75" s="83"/>
      <c r="AS75" s="83"/>
      <c r="AT75" s="83"/>
      <c r="AU75" s="83"/>
      <c r="AV75" s="83"/>
      <c r="AW75" s="83"/>
      <c r="AX75" s="83"/>
      <c r="AY75" s="83"/>
      <c r="AZ75" s="83"/>
      <c r="BA75" s="84"/>
    </row>
    <row r="76" spans="1:54" ht="21.2" customHeight="1" x14ac:dyDescent="0.15">
      <c r="C76" s="220" t="s">
        <v>31</v>
      </c>
      <c r="D76" s="215"/>
      <c r="E76" s="216"/>
      <c r="F76" s="314"/>
      <c r="G76" s="315"/>
      <c r="H76" s="21" t="s">
        <v>37</v>
      </c>
      <c r="I76" s="239"/>
      <c r="J76" s="240"/>
      <c r="K76" s="240"/>
      <c r="L76" s="19" t="s">
        <v>37</v>
      </c>
      <c r="M76" s="239"/>
      <c r="N76" s="240"/>
      <c r="O76" s="240"/>
      <c r="P76" s="21" t="s">
        <v>37</v>
      </c>
      <c r="Q76" s="239"/>
      <c r="R76" s="240"/>
      <c r="S76" s="240"/>
      <c r="T76" s="19" t="s">
        <v>37</v>
      </c>
      <c r="U76" s="239"/>
      <c r="V76" s="240"/>
      <c r="W76" s="240"/>
      <c r="X76" s="21" t="s">
        <v>37</v>
      </c>
      <c r="Y76" s="239"/>
      <c r="Z76" s="240"/>
      <c r="AA76" s="240"/>
      <c r="AB76" s="19" t="s">
        <v>37</v>
      </c>
      <c r="AC76" s="314"/>
      <c r="AD76" s="315"/>
      <c r="AE76" s="21" t="s">
        <v>37</v>
      </c>
      <c r="AF76" s="262">
        <f>SUM(F76,I76,M76,Q76,U76,Y76,AC76)</f>
        <v>0</v>
      </c>
      <c r="AG76" s="263"/>
      <c r="AH76" s="263"/>
      <c r="AI76" s="7" t="s">
        <v>37</v>
      </c>
      <c r="AJ76" s="82" t="str">
        <f>IF(AD69=AF76,"","男性の人数が問３と異なります。回答をご確認ください。")</f>
        <v/>
      </c>
      <c r="AK76" s="83"/>
      <c r="AL76" s="83"/>
      <c r="AM76" s="83"/>
      <c r="AN76" s="83"/>
      <c r="AO76" s="83"/>
      <c r="AP76" s="83"/>
      <c r="AQ76" s="83"/>
      <c r="AR76" s="83"/>
      <c r="AS76" s="83"/>
      <c r="AT76" s="83"/>
      <c r="AU76" s="83"/>
      <c r="AV76" s="83"/>
      <c r="AW76" s="83"/>
      <c r="AX76" s="83"/>
      <c r="AY76" s="83"/>
      <c r="AZ76" s="83"/>
      <c r="BA76" s="84"/>
    </row>
    <row r="77" spans="1:54" ht="21.2" customHeight="1" thickBot="1" x14ac:dyDescent="0.2">
      <c r="C77" s="220" t="s">
        <v>32</v>
      </c>
      <c r="D77" s="215"/>
      <c r="E77" s="216"/>
      <c r="F77" s="314"/>
      <c r="G77" s="315"/>
      <c r="H77" s="23" t="s">
        <v>37</v>
      </c>
      <c r="I77" s="239"/>
      <c r="J77" s="240"/>
      <c r="K77" s="240"/>
      <c r="L77" s="18" t="s">
        <v>37</v>
      </c>
      <c r="M77" s="239"/>
      <c r="N77" s="240"/>
      <c r="O77" s="240"/>
      <c r="P77" s="23" t="s">
        <v>37</v>
      </c>
      <c r="Q77" s="239"/>
      <c r="R77" s="240"/>
      <c r="S77" s="240"/>
      <c r="T77" s="18" t="s">
        <v>37</v>
      </c>
      <c r="U77" s="239"/>
      <c r="V77" s="240"/>
      <c r="W77" s="240"/>
      <c r="X77" s="23" t="s">
        <v>37</v>
      </c>
      <c r="Y77" s="239"/>
      <c r="Z77" s="240"/>
      <c r="AA77" s="240"/>
      <c r="AB77" s="18" t="s">
        <v>37</v>
      </c>
      <c r="AC77" s="314"/>
      <c r="AD77" s="315"/>
      <c r="AE77" s="23" t="s">
        <v>37</v>
      </c>
      <c r="AF77" s="310">
        <f>SUM(F77,I77,M77,Q77,U77,Y77,AC77)</f>
        <v>0</v>
      </c>
      <c r="AG77" s="311"/>
      <c r="AH77" s="311"/>
      <c r="AI77" s="6" t="s">
        <v>37</v>
      </c>
      <c r="AJ77" s="82" t="str">
        <f>IF(AD70=AF77,"","女性の人数が問３と異なります。回答をご確認ください。")</f>
        <v/>
      </c>
      <c r="AK77" s="83"/>
      <c r="AL77" s="83"/>
      <c r="AM77" s="83"/>
      <c r="AN77" s="83"/>
      <c r="AO77" s="83"/>
      <c r="AP77" s="83"/>
      <c r="AQ77" s="83"/>
      <c r="AR77" s="83"/>
      <c r="AS77" s="83"/>
      <c r="AT77" s="83"/>
      <c r="AU77" s="83"/>
      <c r="AV77" s="83"/>
      <c r="AW77" s="83"/>
      <c r="AX77" s="83"/>
      <c r="AY77" s="83"/>
      <c r="AZ77" s="83"/>
      <c r="BA77" s="84"/>
    </row>
    <row r="78" spans="1:54" ht="27" customHeight="1" thickBot="1" x14ac:dyDescent="0.2">
      <c r="AB78" s="1" t="s">
        <v>35</v>
      </c>
      <c r="AC78" s="273" t="s">
        <v>34</v>
      </c>
      <c r="AD78" s="273"/>
      <c r="AE78" s="312"/>
      <c r="AF78" s="93" t="s">
        <v>44</v>
      </c>
      <c r="AG78" s="329">
        <f>SUM(AF76:AH77)</f>
        <v>0</v>
      </c>
      <c r="AH78" s="329"/>
      <c r="AI78" s="16" t="s">
        <v>37</v>
      </c>
      <c r="AJ78" s="252" t="str">
        <f>IF(AND(AE71=AG78,AG78=AG88,AG88=AE71),"","問３問４問５の合計はそれぞれ一致させてください(a=b=c)")</f>
        <v/>
      </c>
      <c r="AK78" s="252"/>
      <c r="AL78" s="252"/>
      <c r="AM78" s="252"/>
      <c r="AN78" s="252"/>
      <c r="AO78" s="252"/>
      <c r="AP78" s="252"/>
      <c r="AQ78" s="252"/>
      <c r="AR78" s="252"/>
      <c r="AS78" s="252"/>
      <c r="AT78" s="252"/>
      <c r="AU78" s="252"/>
      <c r="AV78" s="252"/>
      <c r="AW78" s="252"/>
      <c r="AX78" s="252"/>
      <c r="AY78" s="252"/>
      <c r="AZ78" s="252"/>
      <c r="BA78" s="253"/>
    </row>
    <row r="79" spans="1:54" x14ac:dyDescent="0.15">
      <c r="A79" s="118"/>
      <c r="B79" s="118"/>
      <c r="C79" s="118"/>
      <c r="D79" s="118"/>
      <c r="E79" s="118"/>
      <c r="F79" s="118"/>
      <c r="G79" s="118"/>
      <c r="H79" s="118"/>
      <c r="I79" s="118"/>
      <c r="J79" s="118"/>
      <c r="K79" s="118"/>
      <c r="L79" s="118"/>
      <c r="M79" s="118"/>
      <c r="N79" s="118"/>
      <c r="O79" s="118"/>
      <c r="P79" s="118"/>
      <c r="Q79" s="118"/>
      <c r="R79" s="118"/>
      <c r="S79" s="118"/>
      <c r="T79" s="118"/>
      <c r="U79" s="118"/>
      <c r="V79" s="118"/>
      <c r="W79" s="118"/>
      <c r="X79" s="118"/>
      <c r="Y79" s="118"/>
      <c r="Z79" s="118"/>
      <c r="AA79" s="118"/>
      <c r="AB79" s="118"/>
      <c r="AC79" s="118"/>
      <c r="AD79" s="118"/>
      <c r="AE79" s="118"/>
      <c r="AF79" s="118"/>
      <c r="AG79" s="118"/>
      <c r="AH79" s="118"/>
      <c r="AI79" s="187"/>
      <c r="AJ79" s="97"/>
      <c r="AK79" s="97"/>
      <c r="AL79" s="97"/>
      <c r="AM79" s="97"/>
      <c r="AN79" s="97"/>
      <c r="AO79" s="97"/>
      <c r="AP79" s="97"/>
      <c r="AQ79" s="97"/>
      <c r="AR79" s="97"/>
      <c r="AS79" s="97"/>
      <c r="AT79" s="97"/>
      <c r="AU79" s="97"/>
      <c r="AV79" s="97"/>
      <c r="AW79" s="97"/>
      <c r="AX79" s="97"/>
      <c r="AY79" s="97"/>
      <c r="AZ79" s="97"/>
      <c r="BA79" s="98"/>
    </row>
    <row r="80" spans="1:54" ht="58.5" customHeight="1" x14ac:dyDescent="0.15">
      <c r="A80" s="256" t="s">
        <v>88</v>
      </c>
      <c r="B80" s="256"/>
      <c r="C80" s="267" t="s">
        <v>307</v>
      </c>
      <c r="D80" s="267"/>
      <c r="E80" s="267"/>
      <c r="F80" s="267"/>
      <c r="G80" s="267"/>
      <c r="H80" s="267"/>
      <c r="I80" s="267"/>
      <c r="J80" s="267"/>
      <c r="K80" s="267"/>
      <c r="L80" s="267"/>
      <c r="M80" s="267"/>
      <c r="N80" s="267"/>
      <c r="O80" s="267"/>
      <c r="P80" s="267"/>
      <c r="Q80" s="267"/>
      <c r="R80" s="267"/>
      <c r="S80" s="267"/>
      <c r="T80" s="267"/>
      <c r="U80" s="267"/>
      <c r="V80" s="267"/>
      <c r="W80" s="267"/>
      <c r="X80" s="267"/>
      <c r="Y80" s="267"/>
      <c r="Z80" s="267"/>
      <c r="AA80" s="267"/>
      <c r="AB80" s="267"/>
      <c r="AC80" s="267"/>
      <c r="AD80" s="267"/>
      <c r="AE80" s="267"/>
      <c r="AF80" s="267"/>
      <c r="AG80" s="267"/>
      <c r="AH80" s="267"/>
      <c r="AI80" s="267"/>
      <c r="AJ80" s="180" t="str">
        <f>IF(G42="","",IF(COUNT(J81:L88,U81:W88,AF81:AH87,)&gt;1,"","問5 未回答"))</f>
        <v/>
      </c>
      <c r="AK80" s="90"/>
      <c r="AL80" s="90"/>
      <c r="AM80" s="90"/>
      <c r="AN80" s="90"/>
      <c r="AO80" s="90"/>
      <c r="AP80" s="90"/>
      <c r="AQ80" s="90"/>
      <c r="AR80" s="90"/>
      <c r="AS80" s="90"/>
      <c r="AT80" s="90"/>
      <c r="AU80" s="90"/>
      <c r="AV80" s="90"/>
      <c r="AW80" s="90"/>
      <c r="AX80" s="90"/>
      <c r="AY80" s="90"/>
      <c r="AZ80" s="90"/>
      <c r="BA80" s="91"/>
    </row>
    <row r="81" spans="1:53" ht="21.2" customHeight="1" x14ac:dyDescent="0.15">
      <c r="C81" s="230" t="s">
        <v>45</v>
      </c>
      <c r="D81" s="231"/>
      <c r="E81" s="231"/>
      <c r="F81" s="231"/>
      <c r="G81" s="231"/>
      <c r="H81" s="231"/>
      <c r="I81" s="232"/>
      <c r="J81" s="314"/>
      <c r="K81" s="315"/>
      <c r="L81" s="315"/>
      <c r="M81" s="134" t="s">
        <v>37</v>
      </c>
      <c r="N81" s="231" t="s">
        <v>50</v>
      </c>
      <c r="O81" s="231"/>
      <c r="P81" s="231"/>
      <c r="Q81" s="231"/>
      <c r="R81" s="231"/>
      <c r="S81" s="231"/>
      <c r="T81" s="232"/>
      <c r="U81" s="239"/>
      <c r="V81" s="240"/>
      <c r="W81" s="240"/>
      <c r="X81" s="134" t="s">
        <v>37</v>
      </c>
      <c r="Y81" s="231" t="s">
        <v>92</v>
      </c>
      <c r="Z81" s="231"/>
      <c r="AA81" s="231"/>
      <c r="AB81" s="231"/>
      <c r="AC81" s="231"/>
      <c r="AD81" s="231"/>
      <c r="AE81" s="232"/>
      <c r="AF81" s="239"/>
      <c r="AG81" s="240"/>
      <c r="AH81" s="240"/>
      <c r="AI81" s="26" t="s">
        <v>37</v>
      </c>
      <c r="AJ81" s="82"/>
      <c r="AK81" s="83"/>
      <c r="AL81" s="83"/>
      <c r="AM81" s="83"/>
      <c r="AN81" s="83"/>
      <c r="AO81" s="83"/>
      <c r="AP81" s="83"/>
      <c r="AQ81" s="83"/>
      <c r="AR81" s="83"/>
      <c r="AS81" s="83"/>
      <c r="AT81" s="83"/>
      <c r="AU81" s="83"/>
      <c r="AV81" s="83"/>
      <c r="AW81" s="83"/>
      <c r="AX81" s="83"/>
      <c r="AY81" s="83"/>
      <c r="AZ81" s="83"/>
      <c r="BA81" s="84"/>
    </row>
    <row r="82" spans="1:53" ht="21.2" customHeight="1" x14ac:dyDescent="0.15">
      <c r="C82" s="221" t="s">
        <v>235</v>
      </c>
      <c r="D82" s="222"/>
      <c r="E82" s="222"/>
      <c r="F82" s="222"/>
      <c r="G82" s="222"/>
      <c r="H82" s="222"/>
      <c r="I82" s="223"/>
      <c r="J82" s="233"/>
      <c r="K82" s="234"/>
      <c r="L82" s="234"/>
      <c r="M82" s="134"/>
      <c r="N82" s="73" t="s">
        <v>97</v>
      </c>
      <c r="O82" s="73"/>
      <c r="P82" s="73"/>
      <c r="Q82" s="73"/>
      <c r="R82" s="73"/>
      <c r="S82" s="73"/>
      <c r="T82" s="2"/>
      <c r="U82" s="239"/>
      <c r="V82" s="240"/>
      <c r="W82" s="240"/>
      <c r="X82" s="134" t="s">
        <v>37</v>
      </c>
      <c r="Y82" s="73" t="s">
        <v>56</v>
      </c>
      <c r="Z82" s="73"/>
      <c r="AA82" s="73"/>
      <c r="AB82" s="73"/>
      <c r="AC82" s="73"/>
      <c r="AD82" s="73"/>
      <c r="AE82" s="2"/>
      <c r="AF82" s="239"/>
      <c r="AG82" s="240"/>
      <c r="AH82" s="240"/>
      <c r="AI82" s="26" t="s">
        <v>37</v>
      </c>
      <c r="AJ82" s="82"/>
      <c r="AK82" s="83"/>
      <c r="AL82" s="83"/>
      <c r="AM82" s="83"/>
      <c r="AN82" s="83"/>
      <c r="AO82" s="83"/>
      <c r="AP82" s="83"/>
      <c r="AQ82" s="83"/>
      <c r="AR82" s="83"/>
      <c r="AS82" s="83"/>
      <c r="AT82" s="83"/>
      <c r="AU82" s="83"/>
      <c r="AV82" s="83"/>
      <c r="AW82" s="83"/>
      <c r="AX82" s="83"/>
      <c r="AY82" s="83"/>
      <c r="AZ82" s="83"/>
      <c r="BA82" s="84"/>
    </row>
    <row r="83" spans="1:53" ht="21.2" customHeight="1" x14ac:dyDescent="0.15">
      <c r="C83" s="224"/>
      <c r="D83" s="225"/>
      <c r="E83" s="225"/>
      <c r="F83" s="225"/>
      <c r="G83" s="225"/>
      <c r="H83" s="225"/>
      <c r="I83" s="226"/>
      <c r="J83" s="235"/>
      <c r="K83" s="236"/>
      <c r="L83" s="236"/>
      <c r="M83" s="135" t="s">
        <v>37</v>
      </c>
      <c r="N83" s="131" t="s">
        <v>98</v>
      </c>
      <c r="O83" s="68"/>
      <c r="P83" s="68"/>
      <c r="Q83" s="68"/>
      <c r="R83" s="68"/>
      <c r="S83" s="68"/>
      <c r="T83" s="69"/>
      <c r="U83" s="239"/>
      <c r="V83" s="240"/>
      <c r="W83" s="240"/>
      <c r="X83" s="137" t="s">
        <v>37</v>
      </c>
      <c r="Y83" s="73" t="s">
        <v>60</v>
      </c>
      <c r="Z83" s="73"/>
      <c r="AA83" s="73"/>
      <c r="AB83" s="73"/>
      <c r="AC83" s="73"/>
      <c r="AD83" s="73"/>
      <c r="AE83" s="2"/>
      <c r="AF83" s="241"/>
      <c r="AG83" s="242"/>
      <c r="AH83" s="242"/>
      <c r="AI83" s="26"/>
      <c r="AJ83" s="82"/>
      <c r="AK83" s="83"/>
      <c r="AL83" s="83"/>
      <c r="AM83" s="83"/>
      <c r="AN83" s="83"/>
      <c r="AO83" s="83"/>
      <c r="AP83" s="83"/>
      <c r="AQ83" s="83"/>
      <c r="AR83" s="83"/>
      <c r="AS83" s="83"/>
      <c r="AT83" s="83"/>
      <c r="AU83" s="83"/>
      <c r="AV83" s="83"/>
      <c r="AW83" s="83"/>
      <c r="AX83" s="83"/>
      <c r="AY83" s="83"/>
      <c r="AZ83" s="83"/>
      <c r="BA83" s="84"/>
    </row>
    <row r="84" spans="1:53" ht="27" customHeight="1" x14ac:dyDescent="0.15">
      <c r="C84" s="227" t="s">
        <v>61</v>
      </c>
      <c r="D84" s="228"/>
      <c r="E84" s="228"/>
      <c r="F84" s="228"/>
      <c r="G84" s="228"/>
      <c r="H84" s="228"/>
      <c r="I84" s="229"/>
      <c r="J84" s="237"/>
      <c r="K84" s="238"/>
      <c r="L84" s="238"/>
      <c r="M84" s="136" t="s">
        <v>37</v>
      </c>
      <c r="N84" s="118" t="s">
        <v>51</v>
      </c>
      <c r="O84" s="10"/>
      <c r="P84" s="10"/>
      <c r="Q84" s="10"/>
      <c r="R84" s="10"/>
      <c r="S84" s="10"/>
      <c r="T84" s="3"/>
      <c r="U84" s="239"/>
      <c r="V84" s="240"/>
      <c r="W84" s="240"/>
      <c r="X84" s="139" t="s">
        <v>37</v>
      </c>
      <c r="Y84" s="138" t="s">
        <v>198</v>
      </c>
      <c r="Z84" s="214"/>
      <c r="AA84" s="214"/>
      <c r="AB84" s="214"/>
      <c r="AC84" s="214"/>
      <c r="AD84" s="214"/>
      <c r="AE84" s="64" t="s">
        <v>197</v>
      </c>
      <c r="AF84" s="243"/>
      <c r="AG84" s="244"/>
      <c r="AH84" s="244"/>
      <c r="AI84" s="27" t="s">
        <v>37</v>
      </c>
      <c r="AJ84" s="82"/>
      <c r="AK84" s="83"/>
      <c r="AL84" s="83"/>
      <c r="AM84" s="83"/>
      <c r="AN84" s="83"/>
      <c r="AO84" s="83"/>
      <c r="AP84" s="83"/>
      <c r="AQ84" s="83"/>
      <c r="AR84" s="83"/>
      <c r="AS84" s="83"/>
      <c r="AT84" s="83"/>
      <c r="AU84" s="83"/>
      <c r="AV84" s="83"/>
      <c r="AW84" s="83"/>
      <c r="AX84" s="83"/>
      <c r="AY84" s="83"/>
      <c r="AZ84" s="83"/>
      <c r="BA84" s="84"/>
    </row>
    <row r="85" spans="1:53" ht="21.2" customHeight="1" x14ac:dyDescent="0.15">
      <c r="C85" s="230" t="s">
        <v>46</v>
      </c>
      <c r="D85" s="231"/>
      <c r="E85" s="231"/>
      <c r="F85" s="231"/>
      <c r="G85" s="231"/>
      <c r="H85" s="231"/>
      <c r="I85" s="232"/>
      <c r="J85" s="239"/>
      <c r="K85" s="240"/>
      <c r="L85" s="240"/>
      <c r="M85" s="137" t="s">
        <v>37</v>
      </c>
      <c r="N85" s="131" t="s">
        <v>52</v>
      </c>
      <c r="O85" s="68"/>
      <c r="P85" s="68"/>
      <c r="Q85" s="68"/>
      <c r="R85" s="68"/>
      <c r="S85" s="68"/>
      <c r="T85" s="69"/>
      <c r="U85" s="239"/>
      <c r="V85" s="240"/>
      <c r="W85" s="240"/>
      <c r="X85" s="137" t="s">
        <v>37</v>
      </c>
      <c r="Y85" s="289" t="s">
        <v>59</v>
      </c>
      <c r="Z85" s="289"/>
      <c r="AA85" s="289"/>
      <c r="AB85" s="289"/>
      <c r="AC85" s="289"/>
      <c r="AD85" s="289"/>
      <c r="AE85" s="290"/>
      <c r="AF85" s="241"/>
      <c r="AG85" s="242"/>
      <c r="AH85" s="242"/>
      <c r="AI85" s="26"/>
      <c r="AJ85" s="82"/>
      <c r="AK85" s="83"/>
      <c r="AL85" s="83"/>
      <c r="AM85" s="83"/>
      <c r="AN85" s="83"/>
      <c r="AO85" s="83"/>
      <c r="AP85" s="83"/>
      <c r="AQ85" s="83"/>
      <c r="AR85" s="83"/>
      <c r="AS85" s="83"/>
      <c r="AT85" s="83"/>
      <c r="AU85" s="83"/>
      <c r="AV85" s="83"/>
      <c r="AW85" s="83"/>
      <c r="AX85" s="83"/>
      <c r="AY85" s="83"/>
      <c r="AZ85" s="83"/>
      <c r="BA85" s="84"/>
    </row>
    <row r="86" spans="1:53" ht="21.2" customHeight="1" x14ac:dyDescent="0.15">
      <c r="C86" s="230" t="s">
        <v>47</v>
      </c>
      <c r="D86" s="231"/>
      <c r="E86" s="231"/>
      <c r="F86" s="231"/>
      <c r="G86" s="231"/>
      <c r="H86" s="231"/>
      <c r="I86" s="232"/>
      <c r="J86" s="239"/>
      <c r="K86" s="240"/>
      <c r="L86" s="240"/>
      <c r="M86" s="135" t="s">
        <v>37</v>
      </c>
      <c r="N86" s="9" t="s">
        <v>53</v>
      </c>
      <c r="O86" s="9"/>
      <c r="P86" s="9"/>
      <c r="Q86" s="9"/>
      <c r="R86" s="9"/>
      <c r="S86" s="9"/>
      <c r="T86" s="4"/>
      <c r="U86" s="239"/>
      <c r="V86" s="240"/>
      <c r="W86" s="240"/>
      <c r="X86" s="135" t="s">
        <v>37</v>
      </c>
      <c r="Y86" s="285"/>
      <c r="Z86" s="285"/>
      <c r="AA86" s="285"/>
      <c r="AB86" s="285"/>
      <c r="AC86" s="285"/>
      <c r="AD86" s="285"/>
      <c r="AE86" s="292"/>
      <c r="AF86" s="243"/>
      <c r="AG86" s="244"/>
      <c r="AH86" s="244"/>
      <c r="AI86" s="25" t="s">
        <v>37</v>
      </c>
      <c r="AJ86" s="82"/>
      <c r="AK86" s="83"/>
      <c r="AL86" s="83"/>
      <c r="AM86" s="83"/>
      <c r="AN86" s="83"/>
      <c r="AO86" s="83"/>
      <c r="AP86" s="83"/>
      <c r="AQ86" s="83"/>
      <c r="AR86" s="83"/>
      <c r="AS86" s="83"/>
      <c r="AT86" s="83"/>
      <c r="AU86" s="83"/>
      <c r="AV86" s="83"/>
      <c r="AW86" s="83"/>
      <c r="AX86" s="83"/>
      <c r="AY86" s="83"/>
      <c r="AZ86" s="83"/>
      <c r="BA86" s="84"/>
    </row>
    <row r="87" spans="1:53" ht="21.2" customHeight="1" thickBot="1" x14ac:dyDescent="0.2">
      <c r="C87" s="230" t="s">
        <v>48</v>
      </c>
      <c r="D87" s="231"/>
      <c r="E87" s="231"/>
      <c r="F87" s="231"/>
      <c r="G87" s="231"/>
      <c r="H87" s="231"/>
      <c r="I87" s="232"/>
      <c r="J87" s="239"/>
      <c r="K87" s="240"/>
      <c r="L87" s="240"/>
      <c r="M87" s="135" t="s">
        <v>37</v>
      </c>
      <c r="N87" s="9" t="s">
        <v>54</v>
      </c>
      <c r="O87" s="9"/>
      <c r="P87" s="9"/>
      <c r="Q87" s="9"/>
      <c r="R87" s="9"/>
      <c r="S87" s="9"/>
      <c r="T87" s="4"/>
      <c r="U87" s="239"/>
      <c r="V87" s="240"/>
      <c r="W87" s="240"/>
      <c r="X87" s="135" t="s">
        <v>37</v>
      </c>
      <c r="Y87" s="9" t="s">
        <v>57</v>
      </c>
      <c r="Z87" s="9"/>
      <c r="AA87" s="9"/>
      <c r="AB87" s="9"/>
      <c r="AC87" s="9"/>
      <c r="AD87" s="9"/>
      <c r="AE87" s="4"/>
      <c r="AF87" s="330"/>
      <c r="AG87" s="331"/>
      <c r="AH87" s="331"/>
      <c r="AI87" s="27" t="s">
        <v>37</v>
      </c>
      <c r="AJ87" s="82"/>
      <c r="AK87" s="83"/>
      <c r="AL87" s="83"/>
      <c r="AM87" s="83"/>
      <c r="AN87" s="83"/>
      <c r="AO87" s="83"/>
      <c r="AP87" s="83"/>
      <c r="AQ87" s="83"/>
      <c r="AR87" s="83"/>
      <c r="AS87" s="83"/>
      <c r="AT87" s="83"/>
      <c r="AU87" s="83"/>
      <c r="AV87" s="83"/>
      <c r="AW87" s="83"/>
      <c r="AX87" s="83"/>
      <c r="AY87" s="83"/>
      <c r="AZ87" s="83"/>
      <c r="BA87" s="84"/>
    </row>
    <row r="88" spans="1:53" ht="26.25" customHeight="1" thickBot="1" x14ac:dyDescent="0.2">
      <c r="C88" s="230" t="s">
        <v>49</v>
      </c>
      <c r="D88" s="231"/>
      <c r="E88" s="231"/>
      <c r="F88" s="231"/>
      <c r="G88" s="231"/>
      <c r="H88" s="231"/>
      <c r="I88" s="232"/>
      <c r="J88" s="239"/>
      <c r="K88" s="240"/>
      <c r="L88" s="240"/>
      <c r="M88" s="135" t="s">
        <v>37</v>
      </c>
      <c r="N88" s="9" t="s">
        <v>55</v>
      </c>
      <c r="O88" s="9"/>
      <c r="P88" s="9"/>
      <c r="Q88" s="9"/>
      <c r="R88" s="9"/>
      <c r="S88" s="9"/>
      <c r="T88" s="4"/>
      <c r="U88" s="239"/>
      <c r="V88" s="240"/>
      <c r="W88" s="240"/>
      <c r="X88" s="25" t="s">
        <v>37</v>
      </c>
      <c r="AC88" s="273" t="s">
        <v>33</v>
      </c>
      <c r="AD88" s="273"/>
      <c r="AE88" s="312"/>
      <c r="AF88" s="93" t="s">
        <v>90</v>
      </c>
      <c r="AG88" s="329">
        <f>SUM(J81:L88,U81:W88,AF81:AH87)</f>
        <v>0</v>
      </c>
      <c r="AH88" s="329"/>
      <c r="AI88" s="16" t="s">
        <v>37</v>
      </c>
      <c r="AJ88" s="252" t="str">
        <f>IF(AND(AE71=AG78,AG78=AG88,AG88=AE71),"","問３問４問５の合計はそれぞれ一致させてください(a=b=c)")</f>
        <v/>
      </c>
      <c r="AK88" s="252"/>
      <c r="AL88" s="252"/>
      <c r="AM88" s="252"/>
      <c r="AN88" s="252"/>
      <c r="AO88" s="252"/>
      <c r="AP88" s="252"/>
      <c r="AQ88" s="252"/>
      <c r="AR88" s="252"/>
      <c r="AS88" s="252"/>
      <c r="AT88" s="252"/>
      <c r="AU88" s="252"/>
      <c r="AV88" s="252"/>
      <c r="AW88" s="252"/>
      <c r="AX88" s="252"/>
      <c r="AY88" s="252"/>
      <c r="AZ88" s="252"/>
      <c r="BA88" s="253"/>
    </row>
    <row r="89" spans="1:53" x14ac:dyDescent="0.15">
      <c r="A89" s="118"/>
      <c r="B89" s="118"/>
      <c r="C89" s="118"/>
      <c r="D89" s="118"/>
      <c r="E89" s="118"/>
      <c r="F89" s="118"/>
      <c r="G89" s="118"/>
      <c r="H89" s="118"/>
      <c r="I89" s="118"/>
      <c r="J89" s="118"/>
      <c r="K89" s="118"/>
      <c r="L89" s="118"/>
      <c r="M89" s="118"/>
      <c r="N89" s="118"/>
      <c r="O89" s="118"/>
      <c r="P89" s="118"/>
      <c r="Q89" s="118"/>
      <c r="R89" s="118"/>
      <c r="S89" s="118"/>
      <c r="T89" s="118"/>
      <c r="U89" s="118"/>
      <c r="V89" s="118"/>
      <c r="W89" s="118"/>
      <c r="X89" s="118"/>
      <c r="Y89" s="118"/>
      <c r="Z89" s="118"/>
      <c r="AA89" s="118"/>
      <c r="AB89" s="118"/>
      <c r="AC89" s="118"/>
      <c r="AD89" s="118"/>
      <c r="AE89" s="118"/>
      <c r="AF89" s="118"/>
      <c r="AG89" s="118"/>
      <c r="AH89" s="118"/>
      <c r="AI89" s="187"/>
      <c r="AJ89" s="97"/>
      <c r="AK89" s="97"/>
      <c r="AL89" s="97"/>
      <c r="AM89" s="97"/>
      <c r="AN89" s="97"/>
      <c r="AO89" s="97"/>
      <c r="AP89" s="97"/>
      <c r="AQ89" s="97"/>
      <c r="AR89" s="97"/>
      <c r="AS89" s="97"/>
      <c r="AT89" s="97"/>
      <c r="AU89" s="97"/>
      <c r="AV89" s="97"/>
      <c r="AW89" s="97"/>
      <c r="AX89" s="97"/>
      <c r="AY89" s="97"/>
      <c r="AZ89" s="97"/>
      <c r="BA89" s="98"/>
    </row>
    <row r="90" spans="1:53" ht="47.25" customHeight="1" x14ac:dyDescent="0.15">
      <c r="A90" s="256" t="s">
        <v>89</v>
      </c>
      <c r="B90" s="256"/>
      <c r="C90" s="284" t="s">
        <v>304</v>
      </c>
      <c r="D90" s="284"/>
      <c r="E90" s="284"/>
      <c r="F90" s="284"/>
      <c r="G90" s="284"/>
      <c r="H90" s="284"/>
      <c r="I90" s="284"/>
      <c r="J90" s="284"/>
      <c r="K90" s="284"/>
      <c r="L90" s="284"/>
      <c r="M90" s="284"/>
      <c r="N90" s="284"/>
      <c r="O90" s="284"/>
      <c r="P90" s="284"/>
      <c r="Q90" s="284"/>
      <c r="R90" s="284"/>
      <c r="S90" s="284"/>
      <c r="T90" s="284"/>
      <c r="U90" s="284"/>
      <c r="V90" s="284"/>
      <c r="W90" s="284"/>
      <c r="X90" s="284"/>
      <c r="Y90" s="284"/>
      <c r="Z90" s="284"/>
      <c r="AA90" s="284"/>
      <c r="AB90" s="284"/>
      <c r="AC90" s="284"/>
      <c r="AD90" s="284"/>
      <c r="AE90" s="284"/>
      <c r="AF90" s="284"/>
      <c r="AG90" s="284"/>
      <c r="AH90" s="284"/>
      <c r="AI90" s="284"/>
      <c r="AJ90" s="180" t="str">
        <f>IF(G42="","",IF(COUNTA(J91,J93:L100,U93:W100,AF93:AH99)&gt;0,"","問6 未回答"))</f>
        <v/>
      </c>
      <c r="AK90" s="90"/>
      <c r="AL90" s="90"/>
      <c r="AM90" s="90"/>
      <c r="AN90" s="90"/>
      <c r="AO90" s="90"/>
      <c r="AP90" s="90"/>
      <c r="AQ90" s="90"/>
      <c r="AR90" s="90"/>
      <c r="AS90" s="90"/>
      <c r="AT90" s="90"/>
      <c r="AU90" s="90"/>
      <c r="AV90" s="90"/>
      <c r="AW90" s="90"/>
      <c r="AX90" s="90"/>
      <c r="AY90" s="90"/>
      <c r="AZ90" s="90"/>
      <c r="BA90" s="91"/>
    </row>
    <row r="91" spans="1:53" ht="21.2" customHeight="1" x14ac:dyDescent="0.15">
      <c r="C91" s="257" t="s">
        <v>328</v>
      </c>
      <c r="D91" s="258"/>
      <c r="E91" s="258"/>
      <c r="F91" s="258"/>
      <c r="G91" s="258"/>
      <c r="H91" s="258"/>
      <c r="I91" s="259"/>
      <c r="J91" s="254"/>
      <c r="K91" s="268"/>
      <c r="L91" s="268"/>
      <c r="M91" s="255"/>
      <c r="N91" s="118"/>
      <c r="O91" s="118"/>
      <c r="P91" s="118"/>
      <c r="Q91" s="118"/>
      <c r="R91" s="118"/>
      <c r="S91" s="118"/>
      <c r="T91" s="118"/>
      <c r="U91" s="118"/>
      <c r="V91" s="118"/>
      <c r="W91" s="118"/>
      <c r="X91" s="118"/>
      <c r="Y91" s="118"/>
      <c r="Z91" s="118"/>
      <c r="AA91" s="118"/>
      <c r="AB91" s="118"/>
      <c r="AC91" s="118"/>
      <c r="AD91" s="118"/>
      <c r="AE91" s="118"/>
      <c r="AF91" s="118"/>
      <c r="AG91" s="118"/>
      <c r="AH91" s="118"/>
      <c r="AI91" s="118"/>
      <c r="AJ91" s="245" t="str">
        <f>IF(AND(COUNTA(J91)&gt;0,COUNTA(J93:L100,U93:W100,AF93:AH99)&gt;0),"「募集をしていない」に〇をつけていますが，募集人数に数値の入力があります。内容をご確認ください。","")</f>
        <v/>
      </c>
      <c r="AK91" s="245"/>
      <c r="AL91" s="245"/>
      <c r="AM91" s="245"/>
      <c r="AN91" s="245"/>
      <c r="AO91" s="245"/>
      <c r="AP91" s="245"/>
      <c r="AQ91" s="245"/>
      <c r="AR91" s="245"/>
      <c r="AS91" s="245"/>
      <c r="AT91" s="245"/>
      <c r="AU91" s="245"/>
      <c r="AV91" s="245"/>
      <c r="AW91" s="245"/>
      <c r="AX91" s="245"/>
      <c r="AY91" s="245"/>
      <c r="AZ91" s="245"/>
      <c r="BA91" s="246"/>
    </row>
    <row r="92" spans="1:53" ht="3.75" customHeight="1" x14ac:dyDescent="0.15">
      <c r="C92" s="9"/>
      <c r="D92" s="9"/>
      <c r="E92" s="9"/>
      <c r="F92" s="9"/>
      <c r="G92" s="9"/>
      <c r="H92" s="9"/>
      <c r="I92" s="9"/>
      <c r="J92" s="9"/>
      <c r="K92" s="9"/>
      <c r="L92" s="9"/>
      <c r="M92" s="9"/>
      <c r="N92" s="9"/>
      <c r="O92" s="9"/>
      <c r="P92" s="9"/>
      <c r="Q92" s="9"/>
      <c r="R92" s="9"/>
      <c r="S92" s="9"/>
      <c r="T92" s="9"/>
      <c r="U92" s="9"/>
      <c r="V92" s="9"/>
      <c r="W92" s="9"/>
      <c r="X92" s="9"/>
      <c r="Y92" s="9"/>
      <c r="Z92" s="9"/>
      <c r="AA92" s="9"/>
      <c r="AB92" s="9"/>
      <c r="AC92" s="9"/>
      <c r="AD92" s="9"/>
      <c r="AE92" s="9"/>
      <c r="AF92" s="9"/>
      <c r="AG92" s="9"/>
      <c r="AH92" s="9"/>
      <c r="AI92" s="9"/>
      <c r="AJ92" s="245"/>
      <c r="AK92" s="245"/>
      <c r="AL92" s="245"/>
      <c r="AM92" s="245"/>
      <c r="AN92" s="245"/>
      <c r="AO92" s="245"/>
      <c r="AP92" s="245"/>
      <c r="AQ92" s="245"/>
      <c r="AR92" s="245"/>
      <c r="AS92" s="245"/>
      <c r="AT92" s="245"/>
      <c r="AU92" s="245"/>
      <c r="AV92" s="245"/>
      <c r="AW92" s="245"/>
      <c r="AX92" s="245"/>
      <c r="AY92" s="245"/>
      <c r="AZ92" s="245"/>
      <c r="BA92" s="246"/>
    </row>
    <row r="93" spans="1:53" ht="21.2" customHeight="1" x14ac:dyDescent="0.15">
      <c r="C93" s="230" t="s">
        <v>45</v>
      </c>
      <c r="D93" s="231"/>
      <c r="E93" s="231"/>
      <c r="F93" s="231"/>
      <c r="G93" s="231"/>
      <c r="H93" s="231"/>
      <c r="I93" s="232"/>
      <c r="J93" s="239"/>
      <c r="K93" s="240"/>
      <c r="L93" s="240"/>
      <c r="M93" s="140" t="s">
        <v>37</v>
      </c>
      <c r="N93" s="231" t="s">
        <v>50</v>
      </c>
      <c r="O93" s="231"/>
      <c r="P93" s="231"/>
      <c r="Q93" s="231"/>
      <c r="R93" s="231"/>
      <c r="S93" s="231"/>
      <c r="T93" s="232"/>
      <c r="U93" s="239"/>
      <c r="V93" s="240"/>
      <c r="W93" s="240"/>
      <c r="X93" s="140" t="s">
        <v>37</v>
      </c>
      <c r="Y93" s="231" t="s">
        <v>92</v>
      </c>
      <c r="Z93" s="231"/>
      <c r="AA93" s="231"/>
      <c r="AB93" s="231"/>
      <c r="AC93" s="231"/>
      <c r="AD93" s="231"/>
      <c r="AE93" s="232"/>
      <c r="AF93" s="239"/>
      <c r="AG93" s="240"/>
      <c r="AH93" s="240"/>
      <c r="AI93" s="20" t="s">
        <v>37</v>
      </c>
      <c r="AJ93" s="247"/>
      <c r="AK93" s="245"/>
      <c r="AL93" s="245"/>
      <c r="AM93" s="245"/>
      <c r="AN93" s="245"/>
      <c r="AO93" s="245"/>
      <c r="AP93" s="245"/>
      <c r="AQ93" s="245"/>
      <c r="AR93" s="245"/>
      <c r="AS93" s="245"/>
      <c r="AT93" s="245"/>
      <c r="AU93" s="245"/>
      <c r="AV93" s="245"/>
      <c r="AW93" s="245"/>
      <c r="AX93" s="245"/>
      <c r="AY93" s="245"/>
      <c r="AZ93" s="245"/>
      <c r="BA93" s="246"/>
    </row>
    <row r="94" spans="1:53" ht="21.2" customHeight="1" x14ac:dyDescent="0.15">
      <c r="C94" s="221" t="s">
        <v>235</v>
      </c>
      <c r="D94" s="222"/>
      <c r="E94" s="222"/>
      <c r="F94" s="222"/>
      <c r="G94" s="222"/>
      <c r="H94" s="222"/>
      <c r="I94" s="223"/>
      <c r="J94" s="233"/>
      <c r="K94" s="234"/>
      <c r="L94" s="234"/>
      <c r="M94" s="140"/>
      <c r="N94" s="73" t="s">
        <v>97</v>
      </c>
      <c r="O94" s="73"/>
      <c r="P94" s="73"/>
      <c r="Q94" s="73"/>
      <c r="R94" s="73"/>
      <c r="S94" s="73"/>
      <c r="T94" s="2"/>
      <c r="U94" s="239"/>
      <c r="V94" s="240"/>
      <c r="W94" s="240"/>
      <c r="X94" s="140" t="s">
        <v>37</v>
      </c>
      <c r="Y94" s="73" t="s">
        <v>56</v>
      </c>
      <c r="Z94" s="73"/>
      <c r="AA94" s="73"/>
      <c r="AB94" s="73"/>
      <c r="AC94" s="73"/>
      <c r="AD94" s="73"/>
      <c r="AE94" s="2"/>
      <c r="AF94" s="239"/>
      <c r="AG94" s="240"/>
      <c r="AH94" s="240"/>
      <c r="AI94" s="20" t="s">
        <v>37</v>
      </c>
      <c r="AJ94" s="82"/>
      <c r="AK94" s="83"/>
      <c r="AL94" s="83"/>
      <c r="AM94" s="83"/>
      <c r="AN94" s="83"/>
      <c r="AO94" s="83"/>
      <c r="AP94" s="83"/>
      <c r="AQ94" s="83"/>
      <c r="AR94" s="83"/>
      <c r="AS94" s="83"/>
      <c r="AT94" s="83"/>
      <c r="AU94" s="83"/>
      <c r="AV94" s="83"/>
      <c r="AW94" s="83"/>
      <c r="AX94" s="83"/>
      <c r="AY94" s="83"/>
      <c r="AZ94" s="83"/>
      <c r="BA94" s="84"/>
    </row>
    <row r="95" spans="1:53" ht="21.2" customHeight="1" x14ac:dyDescent="0.15">
      <c r="C95" s="224"/>
      <c r="D95" s="225"/>
      <c r="E95" s="225"/>
      <c r="F95" s="225"/>
      <c r="G95" s="225"/>
      <c r="H95" s="225"/>
      <c r="I95" s="226"/>
      <c r="J95" s="235"/>
      <c r="K95" s="236"/>
      <c r="L95" s="236"/>
      <c r="M95" s="141" t="s">
        <v>37</v>
      </c>
      <c r="N95" s="131" t="s">
        <v>98</v>
      </c>
      <c r="O95" s="68"/>
      <c r="P95" s="68"/>
      <c r="Q95" s="68"/>
      <c r="R95" s="68"/>
      <c r="S95" s="68"/>
      <c r="T95" s="69"/>
      <c r="U95" s="239"/>
      <c r="V95" s="240"/>
      <c r="W95" s="240"/>
      <c r="X95" s="143" t="s">
        <v>37</v>
      </c>
      <c r="Y95" s="73" t="s">
        <v>60</v>
      </c>
      <c r="Z95" s="73"/>
      <c r="AA95" s="73"/>
      <c r="AB95" s="73"/>
      <c r="AC95" s="73"/>
      <c r="AD95" s="73"/>
      <c r="AE95" s="2"/>
      <c r="AF95" s="241"/>
      <c r="AG95" s="242"/>
      <c r="AH95" s="242"/>
      <c r="AI95" s="20"/>
      <c r="AJ95" s="82"/>
      <c r="AK95" s="83"/>
      <c r="AL95" s="83"/>
      <c r="AM95" s="83"/>
      <c r="AN95" s="83"/>
      <c r="AO95" s="83"/>
      <c r="AP95" s="83"/>
      <c r="AQ95" s="83"/>
      <c r="AR95" s="83"/>
      <c r="AS95" s="83"/>
      <c r="AT95" s="83"/>
      <c r="AU95" s="83"/>
      <c r="AV95" s="83"/>
      <c r="AW95" s="83"/>
      <c r="AX95" s="83"/>
      <c r="AY95" s="83"/>
      <c r="AZ95" s="83"/>
      <c r="BA95" s="84"/>
    </row>
    <row r="96" spans="1:53" ht="24" customHeight="1" x14ac:dyDescent="0.15">
      <c r="C96" s="227" t="s">
        <v>61</v>
      </c>
      <c r="D96" s="228"/>
      <c r="E96" s="228"/>
      <c r="F96" s="228"/>
      <c r="G96" s="228"/>
      <c r="H96" s="228"/>
      <c r="I96" s="229"/>
      <c r="J96" s="237"/>
      <c r="K96" s="238"/>
      <c r="L96" s="238"/>
      <c r="M96" s="142" t="s">
        <v>37</v>
      </c>
      <c r="N96" s="118" t="s">
        <v>51</v>
      </c>
      <c r="O96" s="10"/>
      <c r="P96" s="10"/>
      <c r="Q96" s="10"/>
      <c r="R96" s="10"/>
      <c r="S96" s="10"/>
      <c r="T96" s="3"/>
      <c r="U96" s="239"/>
      <c r="V96" s="240"/>
      <c r="W96" s="240"/>
      <c r="X96" s="144" t="s">
        <v>37</v>
      </c>
      <c r="Y96" s="138" t="s">
        <v>198</v>
      </c>
      <c r="Z96" s="214"/>
      <c r="AA96" s="214"/>
      <c r="AB96" s="214"/>
      <c r="AC96" s="214"/>
      <c r="AD96" s="214"/>
      <c r="AE96" s="64" t="s">
        <v>197</v>
      </c>
      <c r="AF96" s="243"/>
      <c r="AG96" s="244"/>
      <c r="AH96" s="244"/>
      <c r="AI96" s="22" t="s">
        <v>37</v>
      </c>
      <c r="AJ96" s="82"/>
      <c r="AK96" s="83"/>
      <c r="AL96" s="83"/>
      <c r="AM96" s="83"/>
      <c r="AN96" s="83"/>
      <c r="AO96" s="83"/>
      <c r="AP96" s="83"/>
      <c r="AQ96" s="83"/>
      <c r="AR96" s="83"/>
      <c r="AS96" s="83"/>
      <c r="AT96" s="83"/>
      <c r="AU96" s="83"/>
      <c r="AV96" s="83"/>
      <c r="AW96" s="83"/>
      <c r="AX96" s="83"/>
      <c r="AY96" s="83"/>
      <c r="AZ96" s="83"/>
      <c r="BA96" s="84"/>
    </row>
    <row r="97" spans="1:53" ht="21.2" customHeight="1" x14ac:dyDescent="0.15">
      <c r="C97" s="230" t="s">
        <v>46</v>
      </c>
      <c r="D97" s="231"/>
      <c r="E97" s="231"/>
      <c r="F97" s="231"/>
      <c r="G97" s="231"/>
      <c r="H97" s="231"/>
      <c r="I97" s="232"/>
      <c r="J97" s="239"/>
      <c r="K97" s="240"/>
      <c r="L97" s="240"/>
      <c r="M97" s="143" t="s">
        <v>37</v>
      </c>
      <c r="N97" s="131" t="s">
        <v>52</v>
      </c>
      <c r="O97" s="68"/>
      <c r="P97" s="68"/>
      <c r="Q97" s="68"/>
      <c r="R97" s="68"/>
      <c r="S97" s="68"/>
      <c r="T97" s="69"/>
      <c r="U97" s="239"/>
      <c r="V97" s="240"/>
      <c r="W97" s="240"/>
      <c r="X97" s="143" t="s">
        <v>37</v>
      </c>
      <c r="Y97" s="289" t="s">
        <v>59</v>
      </c>
      <c r="Z97" s="289"/>
      <c r="AA97" s="289"/>
      <c r="AB97" s="289"/>
      <c r="AC97" s="289"/>
      <c r="AD97" s="289"/>
      <c r="AE97" s="290"/>
      <c r="AF97" s="241"/>
      <c r="AG97" s="242"/>
      <c r="AH97" s="242"/>
      <c r="AI97" s="20"/>
      <c r="AJ97" s="82"/>
      <c r="AK97" s="83"/>
      <c r="AL97" s="83"/>
      <c r="AM97" s="83"/>
      <c r="AN97" s="83"/>
      <c r="AO97" s="83"/>
      <c r="AP97" s="83"/>
      <c r="AQ97" s="83"/>
      <c r="AR97" s="83"/>
      <c r="AS97" s="83"/>
      <c r="AT97" s="83"/>
      <c r="AU97" s="83"/>
      <c r="AV97" s="83"/>
      <c r="AW97" s="83"/>
      <c r="AX97" s="83"/>
      <c r="AY97" s="83"/>
      <c r="AZ97" s="83"/>
      <c r="BA97" s="84"/>
    </row>
    <row r="98" spans="1:53" ht="21.2" customHeight="1" x14ac:dyDescent="0.15">
      <c r="C98" s="230" t="s">
        <v>47</v>
      </c>
      <c r="D98" s="231"/>
      <c r="E98" s="231"/>
      <c r="F98" s="231"/>
      <c r="G98" s="231"/>
      <c r="H98" s="231"/>
      <c r="I98" s="232"/>
      <c r="J98" s="239"/>
      <c r="K98" s="240"/>
      <c r="L98" s="240"/>
      <c r="M98" s="141" t="s">
        <v>37</v>
      </c>
      <c r="N98" s="9" t="s">
        <v>53</v>
      </c>
      <c r="O98" s="9"/>
      <c r="P98" s="9"/>
      <c r="Q98" s="9"/>
      <c r="R98" s="9"/>
      <c r="S98" s="9"/>
      <c r="T98" s="4"/>
      <c r="U98" s="239"/>
      <c r="V98" s="240"/>
      <c r="W98" s="240"/>
      <c r="X98" s="141" t="s">
        <v>37</v>
      </c>
      <c r="Y98" s="285"/>
      <c r="Z98" s="285"/>
      <c r="AA98" s="285"/>
      <c r="AB98" s="285"/>
      <c r="AC98" s="285"/>
      <c r="AD98" s="285"/>
      <c r="AE98" s="292"/>
      <c r="AF98" s="243"/>
      <c r="AG98" s="244"/>
      <c r="AH98" s="244"/>
      <c r="AI98" s="23" t="s">
        <v>37</v>
      </c>
      <c r="AJ98" s="82"/>
      <c r="AK98" s="83"/>
      <c r="AL98" s="83"/>
      <c r="AM98" s="83"/>
      <c r="AN98" s="83"/>
      <c r="AO98" s="83"/>
      <c r="AP98" s="83"/>
      <c r="AQ98" s="83"/>
      <c r="AR98" s="83"/>
      <c r="AS98" s="83"/>
      <c r="AT98" s="83"/>
      <c r="AU98" s="83"/>
      <c r="AV98" s="83"/>
      <c r="AW98" s="83"/>
      <c r="AX98" s="83"/>
      <c r="AY98" s="83"/>
      <c r="AZ98" s="83"/>
      <c r="BA98" s="84"/>
    </row>
    <row r="99" spans="1:53" ht="21.2" customHeight="1" x14ac:dyDescent="0.15">
      <c r="C99" s="230" t="s">
        <v>48</v>
      </c>
      <c r="D99" s="231"/>
      <c r="E99" s="231"/>
      <c r="F99" s="231"/>
      <c r="G99" s="231"/>
      <c r="H99" s="231"/>
      <c r="I99" s="232"/>
      <c r="J99" s="239"/>
      <c r="K99" s="240"/>
      <c r="L99" s="240"/>
      <c r="M99" s="141" t="s">
        <v>37</v>
      </c>
      <c r="N99" s="9" t="s">
        <v>54</v>
      </c>
      <c r="O99" s="9"/>
      <c r="P99" s="9"/>
      <c r="Q99" s="9"/>
      <c r="R99" s="9"/>
      <c r="S99" s="9"/>
      <c r="T99" s="4"/>
      <c r="U99" s="239"/>
      <c r="V99" s="240"/>
      <c r="W99" s="240"/>
      <c r="X99" s="141" t="s">
        <v>37</v>
      </c>
      <c r="Y99" s="9" t="s">
        <v>57</v>
      </c>
      <c r="Z99" s="9"/>
      <c r="AA99" s="9"/>
      <c r="AB99" s="9"/>
      <c r="AC99" s="9"/>
      <c r="AD99" s="9"/>
      <c r="AE99" s="4"/>
      <c r="AF99" s="239"/>
      <c r="AG99" s="240"/>
      <c r="AH99" s="240"/>
      <c r="AI99" s="21" t="s">
        <v>37</v>
      </c>
      <c r="AJ99" s="82"/>
      <c r="AK99" s="83"/>
      <c r="AL99" s="83"/>
      <c r="AM99" s="83"/>
      <c r="AN99" s="83"/>
      <c r="AO99" s="83"/>
      <c r="AP99" s="83"/>
      <c r="AQ99" s="83"/>
      <c r="AR99" s="83"/>
      <c r="AS99" s="83"/>
      <c r="AT99" s="83"/>
      <c r="AU99" s="83"/>
      <c r="AV99" s="83"/>
      <c r="AW99" s="83"/>
      <c r="AX99" s="83"/>
      <c r="AY99" s="83"/>
      <c r="AZ99" s="83"/>
      <c r="BA99" s="84"/>
    </row>
    <row r="100" spans="1:53" ht="21.2" customHeight="1" x14ac:dyDescent="0.15">
      <c r="C100" s="230" t="s">
        <v>49</v>
      </c>
      <c r="D100" s="231"/>
      <c r="E100" s="231"/>
      <c r="F100" s="231"/>
      <c r="G100" s="231"/>
      <c r="H100" s="231"/>
      <c r="I100" s="232"/>
      <c r="J100" s="239"/>
      <c r="K100" s="240"/>
      <c r="L100" s="240"/>
      <c r="M100" s="141" t="s">
        <v>37</v>
      </c>
      <c r="N100" s="9" t="s">
        <v>55</v>
      </c>
      <c r="O100" s="9"/>
      <c r="P100" s="9"/>
      <c r="Q100" s="9"/>
      <c r="R100" s="9"/>
      <c r="S100" s="9"/>
      <c r="T100" s="4"/>
      <c r="U100" s="239"/>
      <c r="V100" s="240"/>
      <c r="W100" s="240"/>
      <c r="X100" s="141" t="s">
        <v>37</v>
      </c>
      <c r="Y100" s="215" t="s">
        <v>109</v>
      </c>
      <c r="Z100" s="215"/>
      <c r="AA100" s="215"/>
      <c r="AB100" s="215"/>
      <c r="AC100" s="215"/>
      <c r="AD100" s="215"/>
      <c r="AE100" s="216"/>
      <c r="AF100" s="260">
        <f>SUM(J93:L100,U93:W100,AF93:AH99)</f>
        <v>0</v>
      </c>
      <c r="AG100" s="261"/>
      <c r="AH100" s="261"/>
      <c r="AI100" s="24" t="s">
        <v>110</v>
      </c>
      <c r="AJ100" s="82"/>
      <c r="AK100" s="83"/>
      <c r="AL100" s="83"/>
      <c r="AM100" s="83"/>
      <c r="AN100" s="83"/>
      <c r="AO100" s="83"/>
      <c r="AP100" s="83"/>
      <c r="AQ100" s="83"/>
      <c r="AR100" s="83"/>
      <c r="AS100" s="83"/>
      <c r="AT100" s="83"/>
      <c r="AU100" s="83"/>
      <c r="AV100" s="83"/>
      <c r="AW100" s="83"/>
      <c r="AX100" s="83"/>
      <c r="AY100" s="83"/>
      <c r="AZ100" s="83"/>
      <c r="BA100" s="84"/>
    </row>
    <row r="101" spans="1:53" x14ac:dyDescent="0.15">
      <c r="A101" s="29"/>
      <c r="B101" s="29"/>
      <c r="C101" s="33"/>
      <c r="D101" s="33"/>
      <c r="E101" s="33"/>
      <c r="F101" s="33"/>
      <c r="G101" s="33"/>
      <c r="H101" s="33"/>
      <c r="I101" s="33"/>
      <c r="J101" s="33"/>
      <c r="K101" s="33"/>
      <c r="L101" s="33"/>
      <c r="M101" s="33"/>
      <c r="N101" s="33"/>
      <c r="O101" s="33"/>
      <c r="P101" s="33"/>
      <c r="Q101" s="33"/>
      <c r="R101" s="33"/>
      <c r="S101" s="33"/>
      <c r="T101" s="33"/>
      <c r="U101" s="33"/>
      <c r="V101" s="33"/>
      <c r="W101" s="33"/>
      <c r="X101" s="33"/>
      <c r="Y101" s="33"/>
      <c r="Z101" s="33"/>
      <c r="AA101" s="33"/>
      <c r="AB101" s="33"/>
      <c r="AC101" s="33"/>
      <c r="AD101" s="33"/>
      <c r="AE101" s="33"/>
      <c r="AF101" s="33"/>
      <c r="AG101" s="33"/>
      <c r="AH101" s="33"/>
      <c r="AI101" s="33"/>
      <c r="AJ101" s="97"/>
      <c r="AK101" s="97"/>
      <c r="AL101" s="97"/>
      <c r="AM101" s="97"/>
      <c r="AN101" s="97"/>
      <c r="AO101" s="97"/>
      <c r="AP101" s="97"/>
      <c r="AQ101" s="97"/>
      <c r="AR101" s="97"/>
      <c r="AS101" s="97"/>
      <c r="AT101" s="97"/>
      <c r="AU101" s="97"/>
      <c r="AV101" s="97"/>
      <c r="AW101" s="97"/>
      <c r="AX101" s="97"/>
      <c r="AY101" s="97"/>
      <c r="AZ101" s="97"/>
      <c r="BA101" s="98"/>
    </row>
    <row r="102" spans="1:53" ht="95.25" customHeight="1" x14ac:dyDescent="0.15">
      <c r="A102" s="256" t="s">
        <v>325</v>
      </c>
      <c r="B102" s="256"/>
      <c r="C102" s="284" t="s">
        <v>351</v>
      </c>
      <c r="D102" s="284"/>
      <c r="E102" s="284"/>
      <c r="F102" s="284"/>
      <c r="G102" s="284"/>
      <c r="H102" s="284"/>
      <c r="I102" s="284"/>
      <c r="J102" s="284"/>
      <c r="K102" s="284"/>
      <c r="L102" s="284"/>
      <c r="M102" s="284"/>
      <c r="N102" s="284"/>
      <c r="O102" s="284"/>
      <c r="P102" s="284"/>
      <c r="Q102" s="284"/>
      <c r="R102" s="284"/>
      <c r="S102" s="284"/>
      <c r="T102" s="284"/>
      <c r="U102" s="284"/>
      <c r="V102" s="284"/>
      <c r="W102" s="284"/>
      <c r="X102" s="284"/>
      <c r="Y102" s="284"/>
      <c r="Z102" s="284"/>
      <c r="AA102" s="284"/>
      <c r="AB102" s="284"/>
      <c r="AC102" s="284"/>
      <c r="AD102" s="284"/>
      <c r="AE102" s="284"/>
      <c r="AF102" s="284"/>
      <c r="AG102" s="284"/>
      <c r="AH102" s="284"/>
      <c r="AI102" s="284"/>
      <c r="AJ102" s="217" t="str">
        <f>IF(G42="","",IF(COUNTA(O103,J106:M113,U106:X113,AF106:AI112)&gt;0,"","問7 未回答 "))</f>
        <v/>
      </c>
      <c r="AK102" s="217"/>
      <c r="AL102" s="217"/>
      <c r="AM102" s="217"/>
      <c r="AN102" s="217"/>
      <c r="AO102" s="217"/>
      <c r="AP102" s="217"/>
      <c r="AQ102" s="217"/>
      <c r="AR102" s="217"/>
      <c r="AS102" s="217"/>
      <c r="AT102" s="217"/>
      <c r="AU102" s="217"/>
      <c r="AV102" s="217"/>
      <c r="AW102" s="217"/>
      <c r="AX102" s="217"/>
      <c r="AY102" s="217"/>
      <c r="AZ102" s="217"/>
      <c r="BA102" s="218"/>
    </row>
    <row r="103" spans="1:53" ht="24.75" customHeight="1" x14ac:dyDescent="0.15">
      <c r="A103" s="70"/>
      <c r="B103" s="71"/>
      <c r="C103" s="257" t="s">
        <v>327</v>
      </c>
      <c r="D103" s="258"/>
      <c r="E103" s="258"/>
      <c r="F103" s="258"/>
      <c r="G103" s="258"/>
      <c r="H103" s="258"/>
      <c r="I103" s="258"/>
      <c r="J103" s="258"/>
      <c r="K103" s="258"/>
      <c r="L103" s="258"/>
      <c r="M103" s="258"/>
      <c r="N103" s="259"/>
      <c r="O103" s="254"/>
      <c r="P103" s="255"/>
      <c r="Q103" s="118"/>
      <c r="R103" s="118"/>
      <c r="S103" s="182"/>
      <c r="T103" s="182"/>
      <c r="U103" s="182"/>
      <c r="V103" s="182"/>
      <c r="W103" s="182"/>
      <c r="X103" s="182"/>
      <c r="Y103" s="182"/>
      <c r="Z103" s="182"/>
      <c r="AA103" s="182"/>
      <c r="AB103" s="182"/>
      <c r="AC103" s="182"/>
      <c r="AD103" s="182"/>
      <c r="AE103" s="182"/>
      <c r="AF103" s="182"/>
      <c r="AG103" s="182"/>
      <c r="AH103" s="182"/>
      <c r="AI103" s="182"/>
      <c r="AJ103" s="217" t="str">
        <f>IF(AND(COUNTA(O103)&gt;0,SUM(AF113:AI113)&gt;0),"「離職者及び雇用した人はいなかった」に〇がついていますが，離職・雇用に人数の入力があります。内容をご確認ください。","")</f>
        <v/>
      </c>
      <c r="AK103" s="217"/>
      <c r="AL103" s="217"/>
      <c r="AM103" s="217"/>
      <c r="AN103" s="217"/>
      <c r="AO103" s="217"/>
      <c r="AP103" s="217"/>
      <c r="AQ103" s="217"/>
      <c r="AR103" s="217"/>
      <c r="AS103" s="217"/>
      <c r="AT103" s="217"/>
      <c r="AU103" s="217"/>
      <c r="AV103" s="217"/>
      <c r="AW103" s="217"/>
      <c r="AX103" s="217"/>
      <c r="AY103" s="217"/>
      <c r="AZ103" s="217"/>
      <c r="BA103" s="218"/>
    </row>
    <row r="104" spans="1:53" x14ac:dyDescent="0.15">
      <c r="A104" s="70"/>
      <c r="B104" s="71"/>
      <c r="C104" s="177"/>
      <c r="D104" s="177"/>
      <c r="E104" s="177"/>
      <c r="F104" s="177"/>
      <c r="G104" s="177"/>
      <c r="H104" s="177"/>
      <c r="I104" s="177"/>
      <c r="J104" s="177"/>
      <c r="K104" s="177"/>
      <c r="L104" s="177"/>
      <c r="M104" s="177"/>
      <c r="N104" s="177"/>
      <c r="O104" s="177"/>
      <c r="P104" s="177"/>
      <c r="Q104" s="177"/>
      <c r="R104" s="177"/>
      <c r="S104" s="177"/>
      <c r="T104" s="177"/>
      <c r="U104" s="177"/>
      <c r="V104" s="177"/>
      <c r="W104" s="177"/>
      <c r="X104" s="177"/>
      <c r="Y104" s="177"/>
      <c r="Z104" s="177"/>
      <c r="AA104" s="177"/>
      <c r="AB104" s="177"/>
      <c r="AC104" s="177"/>
      <c r="AD104" s="177"/>
      <c r="AE104" s="177"/>
      <c r="AF104" s="177"/>
      <c r="AG104" s="177"/>
      <c r="AH104" s="177"/>
      <c r="AI104" s="177"/>
      <c r="AJ104" s="217"/>
      <c r="AK104" s="217"/>
      <c r="AL104" s="217"/>
      <c r="AM104" s="217"/>
      <c r="AN104" s="217"/>
      <c r="AO104" s="217"/>
      <c r="AP104" s="217"/>
      <c r="AQ104" s="217"/>
      <c r="AR104" s="217"/>
      <c r="AS104" s="217"/>
      <c r="AT104" s="217"/>
      <c r="AU104" s="217"/>
      <c r="AV104" s="217"/>
      <c r="AW104" s="217"/>
      <c r="AX104" s="217"/>
      <c r="AY104" s="217"/>
      <c r="AZ104" s="217"/>
      <c r="BA104" s="218"/>
    </row>
    <row r="105" spans="1:53" x14ac:dyDescent="0.15">
      <c r="C105" s="220"/>
      <c r="D105" s="215"/>
      <c r="E105" s="215"/>
      <c r="F105" s="215"/>
      <c r="G105" s="215"/>
      <c r="H105" s="215"/>
      <c r="I105" s="216"/>
      <c r="J105" s="220" t="s">
        <v>62</v>
      </c>
      <c r="K105" s="216"/>
      <c r="L105" s="220" t="s">
        <v>63</v>
      </c>
      <c r="M105" s="313"/>
      <c r="N105" s="215"/>
      <c r="O105" s="215"/>
      <c r="P105" s="215"/>
      <c r="Q105" s="215"/>
      <c r="R105" s="215"/>
      <c r="S105" s="215"/>
      <c r="T105" s="216"/>
      <c r="U105" s="220" t="s">
        <v>62</v>
      </c>
      <c r="V105" s="216"/>
      <c r="W105" s="220" t="s">
        <v>63</v>
      </c>
      <c r="X105" s="313"/>
      <c r="Y105" s="215"/>
      <c r="Z105" s="215"/>
      <c r="AA105" s="215"/>
      <c r="AB105" s="215"/>
      <c r="AC105" s="215"/>
      <c r="AD105" s="215"/>
      <c r="AE105" s="216"/>
      <c r="AF105" s="220" t="s">
        <v>62</v>
      </c>
      <c r="AG105" s="216"/>
      <c r="AH105" s="220" t="s">
        <v>63</v>
      </c>
      <c r="AI105" s="216"/>
      <c r="AJ105" s="219"/>
      <c r="AK105" s="217"/>
      <c r="AL105" s="217"/>
      <c r="AM105" s="217"/>
      <c r="AN105" s="217"/>
      <c r="AO105" s="217"/>
      <c r="AP105" s="217"/>
      <c r="AQ105" s="217"/>
      <c r="AR105" s="217"/>
      <c r="AS105" s="217"/>
      <c r="AT105" s="217"/>
      <c r="AU105" s="217"/>
      <c r="AV105" s="217"/>
      <c r="AW105" s="217"/>
      <c r="AX105" s="217"/>
      <c r="AY105" s="217"/>
      <c r="AZ105" s="217"/>
      <c r="BA105" s="218"/>
    </row>
    <row r="106" spans="1:53" ht="21.2" customHeight="1" x14ac:dyDescent="0.15">
      <c r="C106" s="230" t="s">
        <v>45</v>
      </c>
      <c r="D106" s="231"/>
      <c r="E106" s="231"/>
      <c r="F106" s="231"/>
      <c r="G106" s="231"/>
      <c r="H106" s="231"/>
      <c r="I106" s="232"/>
      <c r="J106" s="205"/>
      <c r="K106" s="206"/>
      <c r="L106" s="205"/>
      <c r="M106" s="213"/>
      <c r="N106" s="231" t="s">
        <v>50</v>
      </c>
      <c r="O106" s="231"/>
      <c r="P106" s="231"/>
      <c r="Q106" s="231"/>
      <c r="R106" s="231"/>
      <c r="S106" s="231"/>
      <c r="T106" s="232"/>
      <c r="U106" s="205"/>
      <c r="V106" s="206"/>
      <c r="W106" s="205"/>
      <c r="X106" s="213"/>
      <c r="Y106" s="231" t="s">
        <v>92</v>
      </c>
      <c r="Z106" s="231"/>
      <c r="AA106" s="231"/>
      <c r="AB106" s="231"/>
      <c r="AC106" s="231"/>
      <c r="AD106" s="231"/>
      <c r="AE106" s="232"/>
      <c r="AF106" s="205"/>
      <c r="AG106" s="206"/>
      <c r="AH106" s="205"/>
      <c r="AI106" s="206"/>
      <c r="AJ106" s="82"/>
      <c r="AK106" s="83"/>
      <c r="AL106" s="83"/>
      <c r="AM106" s="83"/>
      <c r="AN106" s="83"/>
      <c r="AO106" s="83"/>
      <c r="AP106" s="83"/>
      <c r="AQ106" s="83"/>
      <c r="AR106" s="83"/>
      <c r="AS106" s="83"/>
      <c r="AT106" s="83"/>
      <c r="AU106" s="83"/>
      <c r="AV106" s="83"/>
      <c r="AW106" s="83"/>
      <c r="AX106" s="83"/>
      <c r="AY106" s="83"/>
      <c r="AZ106" s="83"/>
      <c r="BA106" s="84"/>
    </row>
    <row r="107" spans="1:53" ht="21.2" customHeight="1" x14ac:dyDescent="0.15">
      <c r="C107" s="221" t="s">
        <v>235</v>
      </c>
      <c r="D107" s="222"/>
      <c r="E107" s="222"/>
      <c r="F107" s="222"/>
      <c r="G107" s="222"/>
      <c r="H107" s="222"/>
      <c r="I107" s="223"/>
      <c r="J107" s="207"/>
      <c r="K107" s="208"/>
      <c r="L107" s="207"/>
      <c r="M107" s="211"/>
      <c r="N107" s="73" t="s">
        <v>97</v>
      </c>
      <c r="O107" s="73"/>
      <c r="P107" s="73"/>
      <c r="Q107" s="73"/>
      <c r="R107" s="73"/>
      <c r="S107" s="73"/>
      <c r="T107" s="2"/>
      <c r="U107" s="205"/>
      <c r="V107" s="206"/>
      <c r="W107" s="205"/>
      <c r="X107" s="213"/>
      <c r="Y107" s="68" t="s">
        <v>56</v>
      </c>
      <c r="Z107" s="68"/>
      <c r="AA107" s="68"/>
      <c r="AB107" s="68"/>
      <c r="AC107" s="68"/>
      <c r="AD107" s="68"/>
      <c r="AE107" s="69"/>
      <c r="AF107" s="205"/>
      <c r="AG107" s="206"/>
      <c r="AH107" s="205"/>
      <c r="AI107" s="206"/>
      <c r="AJ107" s="82"/>
      <c r="AK107" s="83"/>
      <c r="AL107" s="83"/>
      <c r="AM107" s="83"/>
      <c r="AN107" s="83"/>
      <c r="AO107" s="83"/>
      <c r="AP107" s="83"/>
      <c r="AQ107" s="83"/>
      <c r="AR107" s="83"/>
      <c r="AS107" s="83"/>
      <c r="AT107" s="83"/>
      <c r="AU107" s="83"/>
      <c r="AV107" s="83"/>
      <c r="AW107" s="83"/>
      <c r="AX107" s="83"/>
      <c r="AY107" s="83"/>
      <c r="AZ107" s="83"/>
      <c r="BA107" s="84"/>
    </row>
    <row r="108" spans="1:53" ht="21.2" customHeight="1" x14ac:dyDescent="0.15">
      <c r="C108" s="224"/>
      <c r="D108" s="225"/>
      <c r="E108" s="225"/>
      <c r="F108" s="225"/>
      <c r="G108" s="225"/>
      <c r="H108" s="225"/>
      <c r="I108" s="226"/>
      <c r="J108" s="209"/>
      <c r="K108" s="210"/>
      <c r="L108" s="209"/>
      <c r="M108" s="212"/>
      <c r="N108" s="131" t="s">
        <v>98</v>
      </c>
      <c r="O108" s="68"/>
      <c r="P108" s="68"/>
      <c r="Q108" s="68"/>
      <c r="R108" s="68"/>
      <c r="S108" s="68"/>
      <c r="T108" s="69"/>
      <c r="U108" s="205"/>
      <c r="V108" s="206"/>
      <c r="W108" s="205"/>
      <c r="X108" s="213"/>
      <c r="Y108" s="10" t="s">
        <v>60</v>
      </c>
      <c r="Z108" s="10"/>
      <c r="AA108" s="10"/>
      <c r="AB108" s="10"/>
      <c r="AC108" s="10"/>
      <c r="AD108" s="10"/>
      <c r="AE108" s="3"/>
      <c r="AF108" s="207"/>
      <c r="AG108" s="208"/>
      <c r="AH108" s="207"/>
      <c r="AI108" s="208"/>
      <c r="AJ108" s="82"/>
      <c r="AK108" s="83"/>
      <c r="AL108" s="83"/>
      <c r="AM108" s="83"/>
      <c r="AN108" s="83"/>
      <c r="AO108" s="83"/>
      <c r="AP108" s="83"/>
      <c r="AQ108" s="83"/>
      <c r="AR108" s="83"/>
      <c r="AS108" s="83"/>
      <c r="AT108" s="83"/>
      <c r="AU108" s="83"/>
      <c r="AV108" s="83"/>
      <c r="AW108" s="83"/>
      <c r="AX108" s="83"/>
      <c r="AY108" s="83"/>
      <c r="AZ108" s="83"/>
      <c r="BA108" s="84"/>
    </row>
    <row r="109" spans="1:53" ht="24.75" customHeight="1" x14ac:dyDescent="0.15">
      <c r="C109" s="227" t="s">
        <v>61</v>
      </c>
      <c r="D109" s="228"/>
      <c r="E109" s="228"/>
      <c r="F109" s="228"/>
      <c r="G109" s="228"/>
      <c r="H109" s="228"/>
      <c r="I109" s="229"/>
      <c r="J109" s="205"/>
      <c r="K109" s="206"/>
      <c r="L109" s="205"/>
      <c r="M109" s="213"/>
      <c r="N109" s="118" t="s">
        <v>51</v>
      </c>
      <c r="O109" s="10"/>
      <c r="P109" s="10"/>
      <c r="Q109" s="10"/>
      <c r="R109" s="10"/>
      <c r="S109" s="10"/>
      <c r="T109" s="3"/>
      <c r="U109" s="205"/>
      <c r="V109" s="206"/>
      <c r="W109" s="205"/>
      <c r="X109" s="213"/>
      <c r="Y109" s="138" t="s">
        <v>198</v>
      </c>
      <c r="Z109" s="214"/>
      <c r="AA109" s="214"/>
      <c r="AB109" s="214"/>
      <c r="AC109" s="214"/>
      <c r="AD109" s="214"/>
      <c r="AE109" s="64" t="s">
        <v>197</v>
      </c>
      <c r="AF109" s="209"/>
      <c r="AG109" s="210"/>
      <c r="AH109" s="209"/>
      <c r="AI109" s="210"/>
      <c r="AJ109" s="82"/>
      <c r="AK109" s="83"/>
      <c r="AL109" s="83"/>
      <c r="AM109" s="83"/>
      <c r="AN109" s="83"/>
      <c r="AO109" s="83"/>
      <c r="AP109" s="83"/>
      <c r="AQ109" s="83"/>
      <c r="AR109" s="83"/>
      <c r="AS109" s="83"/>
      <c r="AT109" s="83"/>
      <c r="AU109" s="83"/>
      <c r="AV109" s="83"/>
      <c r="AW109" s="83"/>
      <c r="AX109" s="83"/>
      <c r="AY109" s="83"/>
      <c r="AZ109" s="83"/>
      <c r="BA109" s="84"/>
    </row>
    <row r="110" spans="1:53" ht="21.2" customHeight="1" x14ac:dyDescent="0.15">
      <c r="C110" s="230" t="s">
        <v>46</v>
      </c>
      <c r="D110" s="231"/>
      <c r="E110" s="231"/>
      <c r="F110" s="231"/>
      <c r="G110" s="231"/>
      <c r="H110" s="231"/>
      <c r="I110" s="232"/>
      <c r="J110" s="205"/>
      <c r="K110" s="206"/>
      <c r="L110" s="205"/>
      <c r="M110" s="213"/>
      <c r="N110" s="131" t="s">
        <v>52</v>
      </c>
      <c r="O110" s="68"/>
      <c r="P110" s="68"/>
      <c r="Q110" s="68"/>
      <c r="R110" s="68"/>
      <c r="S110" s="68"/>
      <c r="T110" s="69"/>
      <c r="U110" s="205"/>
      <c r="V110" s="206"/>
      <c r="W110" s="205"/>
      <c r="X110" s="213"/>
      <c r="Y110" s="289" t="s">
        <v>59</v>
      </c>
      <c r="Z110" s="289"/>
      <c r="AA110" s="289"/>
      <c r="AB110" s="289"/>
      <c r="AC110" s="289"/>
      <c r="AD110" s="289"/>
      <c r="AE110" s="290"/>
      <c r="AF110" s="378"/>
      <c r="AG110" s="379"/>
      <c r="AH110" s="378"/>
      <c r="AI110" s="379"/>
      <c r="AJ110" s="82"/>
      <c r="AK110" s="83"/>
      <c r="AL110" s="83"/>
      <c r="AM110" s="83"/>
      <c r="AN110" s="83"/>
      <c r="AO110" s="83"/>
      <c r="AP110" s="83"/>
      <c r="AQ110" s="83"/>
      <c r="AR110" s="83"/>
      <c r="AS110" s="83"/>
      <c r="AT110" s="83"/>
      <c r="AU110" s="83"/>
      <c r="AV110" s="83"/>
      <c r="AW110" s="83"/>
      <c r="AX110" s="83"/>
      <c r="AY110" s="83"/>
      <c r="AZ110" s="83"/>
      <c r="BA110" s="84"/>
    </row>
    <row r="111" spans="1:53" ht="21.2" customHeight="1" x14ac:dyDescent="0.15">
      <c r="C111" s="230" t="s">
        <v>47</v>
      </c>
      <c r="D111" s="231"/>
      <c r="E111" s="231"/>
      <c r="F111" s="231"/>
      <c r="G111" s="231"/>
      <c r="H111" s="231"/>
      <c r="I111" s="232"/>
      <c r="J111" s="205"/>
      <c r="K111" s="206"/>
      <c r="L111" s="205"/>
      <c r="M111" s="213"/>
      <c r="N111" s="9" t="s">
        <v>53</v>
      </c>
      <c r="O111" s="9"/>
      <c r="P111" s="9"/>
      <c r="Q111" s="9"/>
      <c r="R111" s="9"/>
      <c r="S111" s="9"/>
      <c r="T111" s="4"/>
      <c r="U111" s="205"/>
      <c r="V111" s="206"/>
      <c r="W111" s="205"/>
      <c r="X111" s="213"/>
      <c r="Y111" s="285"/>
      <c r="Z111" s="285"/>
      <c r="AA111" s="285"/>
      <c r="AB111" s="285"/>
      <c r="AC111" s="285"/>
      <c r="AD111" s="285"/>
      <c r="AE111" s="292"/>
      <c r="AF111" s="380"/>
      <c r="AG111" s="381"/>
      <c r="AH111" s="380"/>
      <c r="AI111" s="381"/>
      <c r="AJ111" s="82"/>
      <c r="AK111" s="83"/>
      <c r="AL111" s="83"/>
      <c r="AM111" s="83"/>
      <c r="AN111" s="83"/>
      <c r="AO111" s="83"/>
      <c r="AP111" s="83"/>
      <c r="AQ111" s="83"/>
      <c r="AR111" s="83"/>
      <c r="AS111" s="83"/>
      <c r="AT111" s="83"/>
      <c r="AU111" s="83"/>
      <c r="AV111" s="83"/>
      <c r="AW111" s="83"/>
      <c r="AX111" s="83"/>
      <c r="AY111" s="83"/>
      <c r="AZ111" s="83"/>
      <c r="BA111" s="84"/>
    </row>
    <row r="112" spans="1:53" ht="21.2" customHeight="1" x14ac:dyDescent="0.15">
      <c r="C112" s="230" t="s">
        <v>48</v>
      </c>
      <c r="D112" s="231"/>
      <c r="E112" s="231"/>
      <c r="F112" s="231"/>
      <c r="G112" s="231"/>
      <c r="H112" s="231"/>
      <c r="I112" s="232"/>
      <c r="J112" s="205"/>
      <c r="K112" s="206"/>
      <c r="L112" s="205"/>
      <c r="M112" s="213"/>
      <c r="N112" s="9" t="s">
        <v>54</v>
      </c>
      <c r="O112" s="9"/>
      <c r="P112" s="9"/>
      <c r="Q112" s="9"/>
      <c r="R112" s="9"/>
      <c r="S112" s="9"/>
      <c r="T112" s="4"/>
      <c r="U112" s="205"/>
      <c r="V112" s="206"/>
      <c r="W112" s="205"/>
      <c r="X112" s="213"/>
      <c r="Y112" s="263" t="s">
        <v>57</v>
      </c>
      <c r="Z112" s="263"/>
      <c r="AA112" s="263"/>
      <c r="AB112" s="263"/>
      <c r="AC112" s="263"/>
      <c r="AD112" s="263"/>
      <c r="AE112" s="264"/>
      <c r="AF112" s="205"/>
      <c r="AG112" s="206"/>
      <c r="AH112" s="205"/>
      <c r="AI112" s="206"/>
      <c r="AJ112" s="82"/>
      <c r="AK112" s="83"/>
      <c r="AL112" s="83"/>
      <c r="AM112" s="83"/>
      <c r="AN112" s="83"/>
      <c r="AO112" s="83"/>
      <c r="AP112" s="83"/>
      <c r="AQ112" s="83"/>
      <c r="AR112" s="83"/>
      <c r="AS112" s="83"/>
      <c r="AT112" s="83"/>
      <c r="AU112" s="83"/>
      <c r="AV112" s="83"/>
      <c r="AW112" s="83"/>
      <c r="AX112" s="83"/>
      <c r="AY112" s="83"/>
      <c r="AZ112" s="83"/>
      <c r="BA112" s="84"/>
    </row>
    <row r="113" spans="1:64" ht="21.2" customHeight="1" x14ac:dyDescent="0.15">
      <c r="C113" s="230" t="s">
        <v>49</v>
      </c>
      <c r="D113" s="231"/>
      <c r="E113" s="231"/>
      <c r="F113" s="231"/>
      <c r="G113" s="231"/>
      <c r="H113" s="231"/>
      <c r="I113" s="232"/>
      <c r="J113" s="205"/>
      <c r="K113" s="206"/>
      <c r="L113" s="205"/>
      <c r="M113" s="213"/>
      <c r="N113" s="9" t="s">
        <v>55</v>
      </c>
      <c r="O113" s="9"/>
      <c r="P113" s="9"/>
      <c r="Q113" s="9"/>
      <c r="R113" s="9"/>
      <c r="S113" s="9"/>
      <c r="T113" s="4"/>
      <c r="U113" s="205"/>
      <c r="V113" s="206"/>
      <c r="W113" s="205"/>
      <c r="X113" s="213"/>
      <c r="Y113" s="215" t="s">
        <v>109</v>
      </c>
      <c r="Z113" s="215"/>
      <c r="AA113" s="215"/>
      <c r="AB113" s="215"/>
      <c r="AC113" s="215"/>
      <c r="AD113" s="215"/>
      <c r="AE113" s="216"/>
      <c r="AF113" s="327">
        <f>SUM(J106:K113,U106:V113,AF106:AG112)</f>
        <v>0</v>
      </c>
      <c r="AG113" s="328"/>
      <c r="AH113" s="327">
        <f>SUM(L106:M113,W106:X113,AH106:AI112)</f>
        <v>0</v>
      </c>
      <c r="AI113" s="328"/>
      <c r="AJ113" s="82"/>
      <c r="AK113" s="83"/>
      <c r="AL113" s="83"/>
      <c r="AM113" s="83"/>
      <c r="AN113" s="83"/>
      <c r="AO113" s="83"/>
      <c r="AP113" s="83"/>
      <c r="AQ113" s="83"/>
      <c r="AR113" s="83"/>
      <c r="AS113" s="83"/>
      <c r="AT113" s="83"/>
      <c r="AU113" s="83"/>
      <c r="AV113" s="83"/>
      <c r="AW113" s="83"/>
      <c r="AX113" s="83"/>
      <c r="AY113" s="83"/>
      <c r="AZ113" s="83"/>
      <c r="BA113" s="84"/>
    </row>
    <row r="114" spans="1:64" ht="12" customHeight="1" x14ac:dyDescent="0.15">
      <c r="C114" s="171"/>
      <c r="D114" s="171"/>
      <c r="E114" s="171"/>
      <c r="F114" s="171"/>
      <c r="G114" s="171"/>
      <c r="H114" s="171"/>
      <c r="I114" s="171"/>
      <c r="J114" s="171"/>
      <c r="K114" s="171"/>
      <c r="L114" s="171"/>
      <c r="M114" s="171"/>
      <c r="N114" s="178"/>
      <c r="O114" s="178"/>
      <c r="P114" s="178"/>
      <c r="Q114" s="178"/>
      <c r="R114" s="178"/>
      <c r="S114" s="178"/>
      <c r="T114" s="178"/>
      <c r="U114" s="178"/>
      <c r="V114" s="178"/>
      <c r="W114" s="178"/>
      <c r="X114" s="178"/>
      <c r="Y114" s="178"/>
      <c r="Z114" s="178"/>
      <c r="AA114" s="178"/>
      <c r="AB114" s="178"/>
      <c r="AC114" s="178"/>
      <c r="AD114" s="178"/>
      <c r="AE114" s="178"/>
      <c r="AF114" s="178"/>
      <c r="AG114" s="178"/>
      <c r="AH114" s="178"/>
      <c r="AI114" s="178"/>
      <c r="AJ114" s="180"/>
      <c r="AK114" s="156"/>
      <c r="AL114" s="156"/>
      <c r="AM114" s="156"/>
      <c r="AN114" s="156"/>
      <c r="AO114" s="156"/>
      <c r="AP114" s="156"/>
      <c r="AQ114" s="156"/>
      <c r="AR114" s="156"/>
      <c r="AS114" s="156"/>
      <c r="AT114" s="156"/>
      <c r="AU114" s="156"/>
      <c r="AV114" s="156"/>
      <c r="AW114" s="156"/>
      <c r="AX114" s="156"/>
      <c r="AY114" s="156"/>
      <c r="AZ114" s="156"/>
      <c r="BA114" s="157"/>
    </row>
    <row r="115" spans="1:64" ht="32.25" customHeight="1" x14ac:dyDescent="0.15">
      <c r="B115" s="119"/>
      <c r="C115" s="227" t="s">
        <v>297</v>
      </c>
      <c r="D115" s="228"/>
      <c r="E115" s="228"/>
      <c r="F115" s="228"/>
      <c r="G115" s="228"/>
      <c r="H115" s="228"/>
      <c r="I115" s="228"/>
      <c r="J115" s="228"/>
      <c r="K115" s="228"/>
      <c r="L115" s="228"/>
      <c r="M115" s="229"/>
      <c r="N115" s="205"/>
      <c r="O115" s="206"/>
      <c r="P115" s="76"/>
      <c r="Q115" s="76"/>
      <c r="R115" s="76"/>
      <c r="S115" s="76"/>
      <c r="T115" s="76"/>
      <c r="U115" s="76"/>
      <c r="V115" s="76"/>
      <c r="W115" s="76"/>
      <c r="X115" s="76"/>
      <c r="Y115" s="76"/>
      <c r="Z115" s="76"/>
      <c r="AA115" s="76"/>
      <c r="AB115" s="76"/>
      <c r="AC115" s="76"/>
      <c r="AD115" s="76"/>
      <c r="AE115" s="76"/>
      <c r="AF115" s="76"/>
      <c r="AG115" s="76"/>
      <c r="AH115" s="76"/>
      <c r="AI115" s="76"/>
      <c r="AJ115" s="156"/>
      <c r="AK115" s="151"/>
      <c r="AL115" s="151"/>
      <c r="AM115" s="151"/>
      <c r="AN115" s="151"/>
      <c r="AO115" s="151"/>
      <c r="AP115" s="151"/>
      <c r="AQ115" s="151"/>
      <c r="AR115" s="151"/>
      <c r="AS115" s="151"/>
      <c r="AT115" s="151"/>
      <c r="AU115" s="151"/>
      <c r="AV115" s="151"/>
      <c r="AW115" s="151"/>
      <c r="AX115" s="151"/>
      <c r="AY115" s="151"/>
      <c r="AZ115" s="151"/>
      <c r="BA115" s="152"/>
    </row>
    <row r="116" spans="1:64" x14ac:dyDescent="0.15">
      <c r="A116" s="29"/>
      <c r="B116" s="29"/>
      <c r="C116" s="29"/>
      <c r="D116" s="29"/>
      <c r="E116" s="29"/>
      <c r="F116" s="29"/>
      <c r="G116" s="29"/>
      <c r="H116" s="29"/>
      <c r="I116" s="29"/>
      <c r="J116" s="29"/>
      <c r="K116" s="29"/>
      <c r="L116" s="29"/>
      <c r="M116" s="29"/>
      <c r="N116" s="29"/>
      <c r="O116" s="29"/>
      <c r="P116" s="29"/>
      <c r="Q116" s="29"/>
      <c r="R116" s="29"/>
      <c r="S116" s="29"/>
      <c r="T116" s="29"/>
      <c r="U116" s="29"/>
      <c r="V116" s="29"/>
      <c r="W116" s="29"/>
      <c r="X116" s="29"/>
      <c r="Y116" s="29"/>
      <c r="Z116" s="29"/>
      <c r="AA116" s="29"/>
      <c r="AB116" s="29"/>
      <c r="AC116" s="29"/>
      <c r="AD116" s="29"/>
      <c r="AE116" s="29"/>
      <c r="AF116" s="29"/>
      <c r="AG116" s="29"/>
      <c r="AH116" s="29"/>
      <c r="AI116" s="29"/>
      <c r="AJ116" s="180"/>
      <c r="AK116" s="97"/>
      <c r="AL116" s="97"/>
      <c r="AM116" s="97"/>
      <c r="AN116" s="97"/>
      <c r="AO116" s="97"/>
      <c r="AP116" s="97"/>
      <c r="AQ116" s="97"/>
      <c r="AR116" s="97"/>
      <c r="AS116" s="97"/>
      <c r="AT116" s="97"/>
      <c r="AU116" s="97"/>
      <c r="AV116" s="97"/>
      <c r="AW116" s="97"/>
      <c r="AX116" s="97"/>
      <c r="AY116" s="97"/>
      <c r="AZ116" s="97"/>
      <c r="BA116" s="98"/>
    </row>
    <row r="117" spans="1:64" ht="20.25" customHeight="1" x14ac:dyDescent="0.15">
      <c r="A117" s="317" t="s">
        <v>64</v>
      </c>
      <c r="B117" s="317"/>
      <c r="C117" s="267" t="s">
        <v>105</v>
      </c>
      <c r="D117" s="267"/>
      <c r="E117" s="267"/>
      <c r="F117" s="267"/>
      <c r="G117" s="267"/>
      <c r="H117" s="267"/>
      <c r="I117" s="267"/>
      <c r="J117" s="267"/>
      <c r="K117" s="267"/>
      <c r="L117" s="267"/>
      <c r="M117" s="267"/>
      <c r="N117" s="267"/>
      <c r="O117" s="267"/>
      <c r="P117" s="267"/>
      <c r="Q117" s="267"/>
      <c r="R117" s="267"/>
      <c r="S117" s="267"/>
      <c r="T117" s="267"/>
      <c r="U117" s="267"/>
      <c r="V117" s="267"/>
      <c r="W117" s="267"/>
      <c r="X117" s="267"/>
      <c r="Y117" s="267"/>
      <c r="Z117" s="267"/>
      <c r="AA117" s="267"/>
      <c r="AB117" s="267"/>
      <c r="AC117" s="267"/>
      <c r="AD117" s="267"/>
      <c r="AE117" s="267"/>
      <c r="AF117" s="267"/>
      <c r="AG117" s="267"/>
      <c r="AH117" s="267"/>
      <c r="AI117" s="267"/>
      <c r="AJ117" s="179" t="str">
        <f>IF(G42="","",IF(COUNTA(C118:D126,T118:U124)&gt;0,"","問8 未回答 "))</f>
        <v/>
      </c>
      <c r="AK117" s="99"/>
      <c r="AL117" s="90"/>
      <c r="AM117" s="90"/>
      <c r="AN117" s="90"/>
      <c r="AO117" s="90"/>
      <c r="AP117" s="90"/>
      <c r="AQ117" s="90"/>
      <c r="AR117" s="90"/>
      <c r="AS117" s="90"/>
      <c r="AT117" s="90"/>
      <c r="AU117" s="90"/>
      <c r="AV117" s="90"/>
      <c r="AW117" s="90"/>
      <c r="AX117" s="90"/>
      <c r="AY117" s="90"/>
      <c r="AZ117" s="90"/>
      <c r="BA117" s="91"/>
    </row>
    <row r="118" spans="1:64" ht="21.2" customHeight="1" x14ac:dyDescent="0.15">
      <c r="C118" s="254"/>
      <c r="D118" s="255"/>
      <c r="E118" s="262" t="s">
        <v>65</v>
      </c>
      <c r="F118" s="263"/>
      <c r="G118" s="263"/>
      <c r="H118" s="263"/>
      <c r="I118" s="263"/>
      <c r="J118" s="263"/>
      <c r="K118" s="263"/>
      <c r="L118" s="263"/>
      <c r="M118" s="263"/>
      <c r="N118" s="263"/>
      <c r="O118" s="263"/>
      <c r="P118" s="263"/>
      <c r="Q118" s="263"/>
      <c r="R118" s="263"/>
      <c r="S118" s="316"/>
      <c r="T118" s="268"/>
      <c r="U118" s="255"/>
      <c r="V118" s="73" t="s">
        <v>66</v>
      </c>
      <c r="W118" s="73"/>
      <c r="X118" s="73"/>
      <c r="Y118" s="73"/>
      <c r="Z118" s="73"/>
      <c r="AA118" s="73"/>
      <c r="AB118" s="73"/>
      <c r="AC118" s="73"/>
      <c r="AD118" s="73"/>
      <c r="AE118" s="73"/>
      <c r="AF118" s="73"/>
      <c r="AG118" s="73"/>
      <c r="AH118" s="73"/>
      <c r="AI118" s="2"/>
      <c r="AJ118" s="202" t="str">
        <f>IF(AND(COUNTA(O103)&gt;0,COUNTA(C126)=0),"問7で「離職者及び雇用した人はいなかった」を選択していますが，問8で「離職者はいなかった」を選んでいません。内容をご確認ください。","")</f>
        <v/>
      </c>
      <c r="AK118" s="203"/>
      <c r="AL118" s="203"/>
      <c r="AM118" s="203"/>
      <c r="AN118" s="203"/>
      <c r="AO118" s="203"/>
      <c r="AP118" s="203"/>
      <c r="AQ118" s="203"/>
      <c r="AR118" s="203"/>
      <c r="AS118" s="203"/>
      <c r="AT118" s="203"/>
      <c r="AU118" s="203"/>
      <c r="AV118" s="203"/>
      <c r="AW118" s="203"/>
      <c r="AX118" s="203"/>
      <c r="AY118" s="203"/>
      <c r="AZ118" s="203"/>
      <c r="BA118" s="204"/>
    </row>
    <row r="119" spans="1:64" ht="27" customHeight="1" x14ac:dyDescent="0.15">
      <c r="C119" s="254"/>
      <c r="D119" s="255"/>
      <c r="E119" s="262" t="s">
        <v>67</v>
      </c>
      <c r="F119" s="263"/>
      <c r="G119" s="263"/>
      <c r="H119" s="263"/>
      <c r="I119" s="263"/>
      <c r="J119" s="263"/>
      <c r="K119" s="263"/>
      <c r="L119" s="263"/>
      <c r="M119" s="263"/>
      <c r="N119" s="263"/>
      <c r="O119" s="263"/>
      <c r="P119" s="263"/>
      <c r="Q119" s="263"/>
      <c r="R119" s="263"/>
      <c r="S119" s="316"/>
      <c r="T119" s="268"/>
      <c r="U119" s="255"/>
      <c r="V119" s="227" t="s">
        <v>311</v>
      </c>
      <c r="W119" s="228"/>
      <c r="X119" s="228"/>
      <c r="Y119" s="228"/>
      <c r="Z119" s="228"/>
      <c r="AA119" s="228"/>
      <c r="AB119" s="228"/>
      <c r="AC119" s="228"/>
      <c r="AD119" s="228"/>
      <c r="AE119" s="228"/>
      <c r="AF119" s="228"/>
      <c r="AG119" s="228"/>
      <c r="AH119" s="228"/>
      <c r="AI119" s="229"/>
      <c r="AJ119" s="202"/>
      <c r="AK119" s="203"/>
      <c r="AL119" s="203"/>
      <c r="AM119" s="203"/>
      <c r="AN119" s="203"/>
      <c r="AO119" s="203"/>
      <c r="AP119" s="203"/>
      <c r="AQ119" s="203"/>
      <c r="AR119" s="203"/>
      <c r="AS119" s="203"/>
      <c r="AT119" s="203"/>
      <c r="AU119" s="203"/>
      <c r="AV119" s="203"/>
      <c r="AW119" s="203"/>
      <c r="AX119" s="203"/>
      <c r="AY119" s="203"/>
      <c r="AZ119" s="203"/>
      <c r="BA119" s="204"/>
    </row>
    <row r="120" spans="1:64" ht="21.2" customHeight="1" x14ac:dyDescent="0.15">
      <c r="C120" s="254"/>
      <c r="D120" s="255"/>
      <c r="E120" s="262" t="s">
        <v>278</v>
      </c>
      <c r="F120" s="263"/>
      <c r="G120" s="263"/>
      <c r="H120" s="263"/>
      <c r="I120" s="263"/>
      <c r="J120" s="263"/>
      <c r="K120" s="263"/>
      <c r="L120" s="263"/>
      <c r="M120" s="263"/>
      <c r="N120" s="263"/>
      <c r="O120" s="263"/>
      <c r="P120" s="263"/>
      <c r="Q120" s="263"/>
      <c r="R120" s="263"/>
      <c r="S120" s="316"/>
      <c r="T120" s="268"/>
      <c r="U120" s="255"/>
      <c r="V120" s="68" t="s">
        <v>279</v>
      </c>
      <c r="W120" s="68"/>
      <c r="X120" s="68"/>
      <c r="Y120" s="68"/>
      <c r="Z120" s="68"/>
      <c r="AA120" s="68"/>
      <c r="AB120" s="68"/>
      <c r="AC120" s="68"/>
      <c r="AD120" s="68"/>
      <c r="AE120" s="68"/>
      <c r="AF120" s="68"/>
      <c r="AG120" s="68"/>
      <c r="AH120" s="68"/>
      <c r="AI120" s="69"/>
      <c r="AJ120" s="247" t="str">
        <f>IF(AND(AF113&gt;0,COUNTA(C126)&gt;0),"問８で「離職者はいなかった」を選択していますが，問７では離職者数が計上されています。内容をご確認ください。","")</f>
        <v/>
      </c>
      <c r="AK120" s="245"/>
      <c r="AL120" s="245"/>
      <c r="AM120" s="245"/>
      <c r="AN120" s="245"/>
      <c r="AO120" s="245"/>
      <c r="AP120" s="245"/>
      <c r="AQ120" s="245"/>
      <c r="AR120" s="245"/>
      <c r="AS120" s="245"/>
      <c r="AT120" s="245"/>
      <c r="AU120" s="245"/>
      <c r="AV120" s="245"/>
      <c r="AW120" s="245"/>
      <c r="AX120" s="245"/>
      <c r="AY120" s="245"/>
      <c r="AZ120" s="245"/>
      <c r="BA120" s="246"/>
    </row>
    <row r="121" spans="1:64" ht="21.2" customHeight="1" x14ac:dyDescent="0.15">
      <c r="C121" s="254"/>
      <c r="D121" s="255"/>
      <c r="E121" s="116" t="s">
        <v>277</v>
      </c>
      <c r="F121" s="117"/>
      <c r="G121" s="117"/>
      <c r="H121" s="117"/>
      <c r="I121" s="117"/>
      <c r="J121" s="117"/>
      <c r="K121" s="117"/>
      <c r="L121" s="117"/>
      <c r="M121" s="117"/>
      <c r="N121" s="117"/>
      <c r="O121" s="117"/>
      <c r="P121" s="117"/>
      <c r="Q121" s="117"/>
      <c r="R121" s="117"/>
      <c r="S121" s="145"/>
      <c r="T121" s="268"/>
      <c r="U121" s="255"/>
      <c r="V121" s="9" t="s">
        <v>281</v>
      </c>
      <c r="W121" s="9"/>
      <c r="X121" s="9"/>
      <c r="Y121" s="9"/>
      <c r="Z121" s="9"/>
      <c r="AA121" s="9"/>
      <c r="AB121" s="9"/>
      <c r="AC121" s="9"/>
      <c r="AD121" s="9"/>
      <c r="AE121" s="9"/>
      <c r="AF121" s="9"/>
      <c r="AG121" s="9"/>
      <c r="AH121" s="9"/>
      <c r="AI121" s="4"/>
      <c r="AJ121" s="247"/>
      <c r="AK121" s="245"/>
      <c r="AL121" s="245"/>
      <c r="AM121" s="245"/>
      <c r="AN121" s="245"/>
      <c r="AO121" s="245"/>
      <c r="AP121" s="245"/>
      <c r="AQ121" s="245"/>
      <c r="AR121" s="245"/>
      <c r="AS121" s="245"/>
      <c r="AT121" s="245"/>
      <c r="AU121" s="245"/>
      <c r="AV121" s="245"/>
      <c r="AW121" s="245"/>
      <c r="AX121" s="245"/>
      <c r="AY121" s="245"/>
      <c r="AZ121" s="245"/>
      <c r="BA121" s="246"/>
    </row>
    <row r="122" spans="1:64" ht="21.2" customHeight="1" x14ac:dyDescent="0.15">
      <c r="C122" s="254"/>
      <c r="D122" s="255"/>
      <c r="E122" s="262" t="s">
        <v>99</v>
      </c>
      <c r="F122" s="263"/>
      <c r="G122" s="263"/>
      <c r="H122" s="263"/>
      <c r="I122" s="263"/>
      <c r="J122" s="263"/>
      <c r="K122" s="263"/>
      <c r="L122" s="263"/>
      <c r="M122" s="263"/>
      <c r="N122" s="263"/>
      <c r="O122" s="263"/>
      <c r="P122" s="263"/>
      <c r="Q122" s="263"/>
      <c r="R122" s="263"/>
      <c r="S122" s="316"/>
      <c r="T122" s="268"/>
      <c r="U122" s="255"/>
      <c r="V122" s="9" t="s">
        <v>100</v>
      </c>
      <c r="W122" s="9"/>
      <c r="X122" s="9"/>
      <c r="Y122" s="9"/>
      <c r="Z122" s="9"/>
      <c r="AA122" s="9"/>
      <c r="AB122" s="9"/>
      <c r="AC122" s="9"/>
      <c r="AD122" s="9"/>
      <c r="AE122" s="9"/>
      <c r="AF122" s="9"/>
      <c r="AG122" s="9"/>
      <c r="AH122" s="9"/>
      <c r="AI122" s="4"/>
      <c r="AJ122" s="247"/>
      <c r="AK122" s="245"/>
      <c r="AL122" s="245"/>
      <c r="AM122" s="245"/>
      <c r="AN122" s="245"/>
      <c r="AO122" s="245"/>
      <c r="AP122" s="245"/>
      <c r="AQ122" s="245"/>
      <c r="AR122" s="245"/>
      <c r="AS122" s="245"/>
      <c r="AT122" s="245"/>
      <c r="AU122" s="245"/>
      <c r="AV122" s="245"/>
      <c r="AW122" s="245"/>
      <c r="AX122" s="245"/>
      <c r="AY122" s="245"/>
      <c r="AZ122" s="245"/>
      <c r="BA122" s="246"/>
    </row>
    <row r="123" spans="1:64" ht="21.2" customHeight="1" x14ac:dyDescent="0.15">
      <c r="C123" s="254"/>
      <c r="D123" s="255"/>
      <c r="E123" s="262" t="s">
        <v>280</v>
      </c>
      <c r="F123" s="263"/>
      <c r="G123" s="263"/>
      <c r="H123" s="263"/>
      <c r="I123" s="263"/>
      <c r="J123" s="263"/>
      <c r="K123" s="263"/>
      <c r="L123" s="263"/>
      <c r="M123" s="263"/>
      <c r="N123" s="263"/>
      <c r="O123" s="263"/>
      <c r="P123" s="263"/>
      <c r="Q123" s="263"/>
      <c r="R123" s="263"/>
      <c r="S123" s="316"/>
      <c r="T123" s="268"/>
      <c r="U123" s="255"/>
      <c r="V123" s="9" t="s">
        <v>312</v>
      </c>
      <c r="W123" s="9"/>
      <c r="X123" s="9"/>
      <c r="Y123" s="9"/>
      <c r="Z123" s="9"/>
      <c r="AA123" s="9"/>
      <c r="AB123" s="9"/>
      <c r="AC123" s="9"/>
      <c r="AD123" s="9"/>
      <c r="AE123" s="9"/>
      <c r="AF123" s="9"/>
      <c r="AG123" s="9"/>
      <c r="AH123" s="9"/>
      <c r="AI123" s="4"/>
      <c r="AJ123" s="247" t="str">
        <f>IF(AND(AJ42="",AJ117=""),IF(AND(AF113&lt;1,COUNTA(C126)=0),"問７で「離職者0人」となっていますが，問8で「離職者はいなかった」を選択していません。内容をご確認ください。",""),"")</f>
        <v/>
      </c>
      <c r="AK123" s="400"/>
      <c r="AL123" s="400"/>
      <c r="AM123" s="400"/>
      <c r="AN123" s="400"/>
      <c r="AO123" s="400"/>
      <c r="AP123" s="400"/>
      <c r="AQ123" s="400"/>
      <c r="AR123" s="400"/>
      <c r="AS123" s="400"/>
      <c r="AT123" s="400"/>
      <c r="AU123" s="400"/>
      <c r="AV123" s="400"/>
      <c r="AW123" s="400"/>
      <c r="AX123" s="400"/>
      <c r="AY123" s="400"/>
      <c r="AZ123" s="400"/>
      <c r="BA123" s="246"/>
      <c r="BB123" s="77"/>
      <c r="BC123" s="78"/>
      <c r="BD123" s="78"/>
      <c r="BE123" s="78"/>
      <c r="BF123" s="78"/>
      <c r="BG123" s="78"/>
      <c r="BH123" s="78"/>
      <c r="BI123" s="78"/>
      <c r="BJ123" s="78"/>
      <c r="BK123" s="78"/>
      <c r="BL123" s="78"/>
    </row>
    <row r="124" spans="1:64" ht="21.2" customHeight="1" x14ac:dyDescent="0.15">
      <c r="C124" s="254"/>
      <c r="D124" s="255"/>
      <c r="E124" s="94" t="s">
        <v>313</v>
      </c>
      <c r="F124" s="95"/>
      <c r="G124" s="95"/>
      <c r="H124" s="95"/>
      <c r="I124" s="95"/>
      <c r="J124" s="95"/>
      <c r="K124" s="95"/>
      <c r="L124" s="95"/>
      <c r="M124" s="95"/>
      <c r="N124" s="95"/>
      <c r="O124" s="95"/>
      <c r="P124" s="95"/>
      <c r="Q124" s="95"/>
      <c r="R124" s="95"/>
      <c r="S124" s="145"/>
      <c r="T124" s="268"/>
      <c r="U124" s="255"/>
      <c r="V124" s="9" t="s">
        <v>68</v>
      </c>
      <c r="W124" s="9"/>
      <c r="X124" s="9"/>
      <c r="Y124" s="9"/>
      <c r="Z124" s="9"/>
      <c r="AA124" s="9"/>
      <c r="AB124" s="9"/>
      <c r="AC124" s="9"/>
      <c r="AD124" s="9"/>
      <c r="AE124" s="9"/>
      <c r="AF124" s="9"/>
      <c r="AG124" s="9"/>
      <c r="AH124" s="9"/>
      <c r="AI124" s="4"/>
      <c r="AJ124" s="247"/>
      <c r="AK124" s="400"/>
      <c r="AL124" s="400"/>
      <c r="AM124" s="400"/>
      <c r="AN124" s="400"/>
      <c r="AO124" s="400"/>
      <c r="AP124" s="400"/>
      <c r="AQ124" s="400"/>
      <c r="AR124" s="400"/>
      <c r="AS124" s="400"/>
      <c r="AT124" s="400"/>
      <c r="AU124" s="400"/>
      <c r="AV124" s="400"/>
      <c r="AW124" s="400"/>
      <c r="AX124" s="400"/>
      <c r="AY124" s="400"/>
      <c r="AZ124" s="400"/>
      <c r="BA124" s="246"/>
      <c r="BB124" s="77"/>
      <c r="BC124" s="78"/>
      <c r="BD124" s="78"/>
      <c r="BE124" s="78"/>
      <c r="BF124" s="78"/>
      <c r="BG124" s="78"/>
      <c r="BH124" s="78"/>
      <c r="BI124" s="78"/>
      <c r="BJ124" s="78"/>
      <c r="BK124" s="78"/>
      <c r="BL124" s="78"/>
    </row>
    <row r="125" spans="1:64" ht="21.2" customHeight="1" x14ac:dyDescent="0.15">
      <c r="C125" s="254"/>
      <c r="D125" s="255"/>
      <c r="E125" s="74" t="s">
        <v>79</v>
      </c>
      <c r="F125" s="75"/>
      <c r="G125" s="75"/>
      <c r="H125" s="75"/>
      <c r="I125" s="75"/>
      <c r="J125" s="75"/>
      <c r="K125" s="377"/>
      <c r="L125" s="377"/>
      <c r="M125" s="377"/>
      <c r="N125" s="377"/>
      <c r="O125" s="377"/>
      <c r="P125" s="377"/>
      <c r="Q125" s="377"/>
      <c r="R125" s="377"/>
      <c r="S125" s="377"/>
      <c r="T125" s="377"/>
      <c r="U125" s="377"/>
      <c r="V125" s="377"/>
      <c r="W125" s="377"/>
      <c r="X125" s="377"/>
      <c r="Y125" s="377"/>
      <c r="Z125" s="377"/>
      <c r="AA125" s="377"/>
      <c r="AB125" s="377"/>
      <c r="AC125" s="377"/>
      <c r="AD125" s="377"/>
      <c r="AE125" s="377"/>
      <c r="AF125" s="377"/>
      <c r="AG125" s="377"/>
      <c r="AH125" s="377"/>
      <c r="AI125" s="4" t="s">
        <v>58</v>
      </c>
      <c r="AJ125" s="370" t="str">
        <f>IF(AND(COUNTA(C125)&gt;0,COUNTA(K125)=0),"具体的に内容を入力してください。",IF(AND(COUNTA(K125)&gt;0,COUNTA(C125)=0),"その他の選択肢に○をご入力ください。",""))</f>
        <v/>
      </c>
      <c r="AK125" s="371"/>
      <c r="AL125" s="371"/>
      <c r="AM125" s="371"/>
      <c r="AN125" s="371"/>
      <c r="AO125" s="371"/>
      <c r="AP125" s="371"/>
      <c r="AQ125" s="371"/>
      <c r="AR125" s="371"/>
      <c r="AS125" s="371"/>
      <c r="AT125" s="371"/>
      <c r="AU125" s="371"/>
      <c r="AV125" s="371"/>
      <c r="AW125" s="371"/>
      <c r="AX125" s="371"/>
      <c r="AY125" s="371"/>
      <c r="AZ125" s="371"/>
      <c r="BA125" s="372"/>
    </row>
    <row r="126" spans="1:64" ht="21.2" customHeight="1" x14ac:dyDescent="0.15">
      <c r="C126" s="254"/>
      <c r="D126" s="255"/>
      <c r="E126" s="173" t="s">
        <v>276</v>
      </c>
      <c r="F126" s="174"/>
      <c r="G126" s="174"/>
      <c r="H126" s="174"/>
      <c r="I126" s="174"/>
      <c r="J126" s="174"/>
      <c r="K126" s="174"/>
      <c r="L126" s="174"/>
      <c r="M126" s="174"/>
      <c r="N126" s="174"/>
      <c r="O126" s="174"/>
      <c r="P126" s="174"/>
      <c r="Q126" s="174"/>
      <c r="R126" s="174"/>
      <c r="S126" s="174"/>
      <c r="T126" s="174"/>
      <c r="U126" s="174"/>
      <c r="V126" s="174"/>
      <c r="W126" s="174"/>
      <c r="X126" s="174"/>
      <c r="Y126" s="174"/>
      <c r="Z126" s="174"/>
      <c r="AA126" s="174"/>
      <c r="AB126" s="174"/>
      <c r="AC126" s="174"/>
      <c r="AD126" s="174"/>
      <c r="AE126" s="174"/>
      <c r="AF126" s="174"/>
      <c r="AG126" s="174"/>
      <c r="AH126" s="174"/>
      <c r="AI126" s="175"/>
      <c r="AJ126" s="180" t="str">
        <f>IF(AND(COUNTA(C126)&gt;0,COUNTA(C118:D124,C125,T118:U124)&gt;0),"離職者はいなかったを選んだ場合，他の選択肢は選べません","")</f>
        <v/>
      </c>
      <c r="AK126" s="125"/>
      <c r="AL126" s="125"/>
      <c r="AM126" s="125"/>
      <c r="AN126" s="125"/>
      <c r="AO126" s="125"/>
      <c r="AP126" s="125"/>
      <c r="AQ126" s="125"/>
      <c r="AR126" s="125"/>
      <c r="AS126" s="125"/>
      <c r="AT126" s="125"/>
      <c r="AU126" s="125"/>
      <c r="AV126" s="125"/>
      <c r="AW126" s="125"/>
      <c r="AX126" s="125"/>
      <c r="AY126" s="125"/>
      <c r="AZ126" s="125"/>
      <c r="BA126" s="126"/>
    </row>
    <row r="127" spans="1:64" ht="18" customHeight="1" x14ac:dyDescent="0.15">
      <c r="C127" s="73" t="s">
        <v>117</v>
      </c>
      <c r="D127" s="73"/>
      <c r="E127" s="73"/>
      <c r="F127" s="73"/>
      <c r="G127" s="73"/>
      <c r="H127" s="73"/>
      <c r="I127" s="73"/>
      <c r="J127" s="73"/>
      <c r="K127" s="73"/>
      <c r="L127" s="73"/>
      <c r="M127" s="73"/>
      <c r="N127" s="73"/>
      <c r="O127" s="73"/>
      <c r="P127" s="73"/>
      <c r="Q127" s="73"/>
      <c r="R127" s="73"/>
      <c r="S127" s="73"/>
      <c r="T127" s="118"/>
      <c r="U127" s="118"/>
      <c r="V127" s="118"/>
      <c r="W127" s="118"/>
      <c r="X127" s="118"/>
      <c r="Y127" s="118"/>
      <c r="Z127" s="118"/>
      <c r="AA127" s="118"/>
      <c r="AB127" s="118"/>
      <c r="AC127" s="118"/>
      <c r="AD127" s="118"/>
      <c r="AE127" s="118"/>
      <c r="AF127" s="118"/>
      <c r="AG127" s="118"/>
      <c r="AH127" s="118"/>
      <c r="AI127" s="118"/>
      <c r="AJ127" s="180"/>
      <c r="AK127" s="83"/>
      <c r="AL127" s="83"/>
      <c r="AM127" s="83"/>
      <c r="AN127" s="83"/>
      <c r="AO127" s="83"/>
      <c r="AP127" s="83"/>
      <c r="AQ127" s="83"/>
      <c r="AR127" s="83"/>
      <c r="AS127" s="83"/>
      <c r="AT127" s="83"/>
      <c r="AU127" s="83"/>
      <c r="AV127" s="83"/>
      <c r="AW127" s="83"/>
      <c r="AX127" s="83"/>
      <c r="AY127" s="83"/>
      <c r="AZ127" s="83"/>
      <c r="BA127" s="84"/>
    </row>
    <row r="128" spans="1:64" x14ac:dyDescent="0.15">
      <c r="A128" s="118"/>
      <c r="B128" s="118"/>
      <c r="C128" s="118"/>
      <c r="D128" s="118"/>
      <c r="E128" s="118"/>
      <c r="F128" s="118"/>
      <c r="G128" s="118"/>
      <c r="H128" s="118"/>
      <c r="I128" s="118"/>
      <c r="J128" s="118"/>
      <c r="K128" s="118"/>
      <c r="L128" s="118"/>
      <c r="M128" s="118"/>
      <c r="N128" s="118"/>
      <c r="O128" s="118"/>
      <c r="P128" s="118"/>
      <c r="Q128" s="118"/>
      <c r="R128" s="118"/>
      <c r="S128" s="118"/>
      <c r="T128" s="118"/>
      <c r="U128" s="118"/>
      <c r="V128" s="118"/>
      <c r="W128" s="118"/>
      <c r="X128" s="118"/>
      <c r="Y128" s="118"/>
      <c r="Z128" s="118"/>
      <c r="AA128" s="118"/>
      <c r="AB128" s="118"/>
      <c r="AC128" s="118"/>
      <c r="AD128" s="118"/>
      <c r="AE128" s="118"/>
      <c r="AF128" s="118"/>
      <c r="AG128" s="118"/>
      <c r="AH128" s="118"/>
      <c r="AI128" s="118"/>
      <c r="AJ128" s="97"/>
      <c r="AK128" s="97"/>
      <c r="AL128" s="97"/>
      <c r="AM128" s="97"/>
      <c r="AN128" s="97"/>
      <c r="AO128" s="97"/>
      <c r="AP128" s="97"/>
      <c r="AQ128" s="97"/>
      <c r="AR128" s="97"/>
      <c r="AS128" s="97"/>
      <c r="AT128" s="97"/>
      <c r="AU128" s="97"/>
      <c r="AV128" s="97"/>
      <c r="AW128" s="97"/>
      <c r="AX128" s="97"/>
      <c r="AY128" s="97"/>
      <c r="AZ128" s="97"/>
      <c r="BA128" s="98"/>
    </row>
    <row r="129" spans="1:54" ht="61.5" customHeight="1" x14ac:dyDescent="0.15">
      <c r="A129" s="256" t="s">
        <v>335</v>
      </c>
      <c r="B129" s="256"/>
      <c r="C129" s="267" t="s">
        <v>334</v>
      </c>
      <c r="D129" s="267"/>
      <c r="E129" s="267"/>
      <c r="F129" s="267"/>
      <c r="G129" s="267"/>
      <c r="H129" s="267"/>
      <c r="I129" s="267"/>
      <c r="J129" s="267"/>
      <c r="K129" s="267"/>
      <c r="L129" s="267"/>
      <c r="M129" s="267"/>
      <c r="N129" s="267"/>
      <c r="O129" s="267"/>
      <c r="P129" s="267"/>
      <c r="Q129" s="267"/>
      <c r="R129" s="267"/>
      <c r="S129" s="267"/>
      <c r="T129" s="267"/>
      <c r="U129" s="267"/>
      <c r="V129" s="267"/>
      <c r="W129" s="267"/>
      <c r="X129" s="267"/>
      <c r="Y129" s="267"/>
      <c r="Z129" s="267"/>
      <c r="AA129" s="267"/>
      <c r="AB129" s="267"/>
      <c r="AC129" s="267"/>
      <c r="AD129" s="267"/>
      <c r="AE129" s="267"/>
      <c r="AF129" s="267"/>
      <c r="AG129" s="267"/>
      <c r="AH129" s="267"/>
      <c r="AI129" s="267"/>
      <c r="AJ129" s="188"/>
      <c r="AK129" s="180"/>
      <c r="AL129" s="180"/>
      <c r="AM129" s="180"/>
      <c r="AN129" s="180"/>
      <c r="AO129" s="180"/>
      <c r="AP129" s="180"/>
      <c r="AQ129" s="180"/>
      <c r="AR129" s="180"/>
      <c r="AS129" s="180"/>
      <c r="AT129" s="180"/>
      <c r="AU129" s="180"/>
      <c r="AV129" s="180"/>
      <c r="AW129" s="180"/>
      <c r="AX129" s="180"/>
      <c r="AY129" s="180"/>
      <c r="AZ129" s="180"/>
      <c r="BA129" s="181"/>
    </row>
    <row r="130" spans="1:54" x14ac:dyDescent="0.15">
      <c r="A130" s="183"/>
      <c r="B130" s="184"/>
      <c r="C130" s="318"/>
      <c r="D130" s="319"/>
      <c r="E130" s="319"/>
      <c r="F130" s="319"/>
      <c r="G130" s="319"/>
      <c r="H130" s="319"/>
      <c r="I130" s="319"/>
      <c r="J130" s="319"/>
      <c r="K130" s="319"/>
      <c r="L130" s="319"/>
      <c r="M130" s="319"/>
      <c r="N130" s="319"/>
      <c r="O130" s="319"/>
      <c r="P130" s="319"/>
      <c r="Q130" s="319"/>
      <c r="R130" s="319"/>
      <c r="S130" s="319"/>
      <c r="T130" s="319"/>
      <c r="U130" s="319"/>
      <c r="V130" s="319"/>
      <c r="W130" s="319"/>
      <c r="X130" s="319"/>
      <c r="Y130" s="319"/>
      <c r="Z130" s="319"/>
      <c r="AA130" s="319"/>
      <c r="AB130" s="319"/>
      <c r="AC130" s="319"/>
      <c r="AD130" s="319"/>
      <c r="AE130" s="319"/>
      <c r="AF130" s="319"/>
      <c r="AG130" s="319"/>
      <c r="AH130" s="319"/>
      <c r="AI130" s="320"/>
      <c r="AJ130" s="189"/>
      <c r="AK130" s="180"/>
      <c r="AL130" s="180"/>
      <c r="AM130" s="180"/>
      <c r="AN130" s="180"/>
      <c r="AO130" s="180"/>
      <c r="AP130" s="180"/>
      <c r="AQ130" s="180"/>
      <c r="AR130" s="180"/>
      <c r="AS130" s="180"/>
      <c r="AT130" s="180"/>
      <c r="AU130" s="180"/>
      <c r="AV130" s="180"/>
      <c r="AW130" s="180"/>
      <c r="AX130" s="180"/>
      <c r="AY130" s="180"/>
      <c r="AZ130" s="180"/>
      <c r="BA130" s="181"/>
    </row>
    <row r="131" spans="1:54" x14ac:dyDescent="0.15">
      <c r="A131" s="183"/>
      <c r="B131" s="184"/>
      <c r="C131" s="321"/>
      <c r="D131" s="322"/>
      <c r="E131" s="322"/>
      <c r="F131" s="322"/>
      <c r="G131" s="322"/>
      <c r="H131" s="322"/>
      <c r="I131" s="322"/>
      <c r="J131" s="322"/>
      <c r="K131" s="322"/>
      <c r="L131" s="322"/>
      <c r="M131" s="322"/>
      <c r="N131" s="322"/>
      <c r="O131" s="322"/>
      <c r="P131" s="322"/>
      <c r="Q131" s="322"/>
      <c r="R131" s="322"/>
      <c r="S131" s="322"/>
      <c r="T131" s="322"/>
      <c r="U131" s="322"/>
      <c r="V131" s="322"/>
      <c r="W131" s="322"/>
      <c r="X131" s="322"/>
      <c r="Y131" s="322"/>
      <c r="Z131" s="322"/>
      <c r="AA131" s="322"/>
      <c r="AB131" s="322"/>
      <c r="AC131" s="322"/>
      <c r="AD131" s="322"/>
      <c r="AE131" s="322"/>
      <c r="AF131" s="322"/>
      <c r="AG131" s="322"/>
      <c r="AH131" s="322"/>
      <c r="AI131" s="323"/>
      <c r="AJ131" s="189"/>
      <c r="AK131" s="180"/>
      <c r="AL131" s="180"/>
      <c r="AM131" s="180"/>
      <c r="AN131" s="180"/>
      <c r="AO131" s="180"/>
      <c r="AP131" s="180"/>
      <c r="AQ131" s="180"/>
      <c r="AR131" s="180"/>
      <c r="AS131" s="180"/>
      <c r="AT131" s="180"/>
      <c r="AU131" s="180"/>
      <c r="AV131" s="180"/>
      <c r="AW131" s="180"/>
      <c r="AX131" s="180"/>
      <c r="AY131" s="180"/>
      <c r="AZ131" s="180"/>
      <c r="BA131" s="181"/>
    </row>
    <row r="132" spans="1:54" x14ac:dyDescent="0.15">
      <c r="A132" s="183"/>
      <c r="B132" s="184"/>
      <c r="C132" s="321"/>
      <c r="D132" s="322"/>
      <c r="E132" s="322"/>
      <c r="F132" s="322"/>
      <c r="G132" s="322"/>
      <c r="H132" s="322"/>
      <c r="I132" s="322"/>
      <c r="J132" s="322"/>
      <c r="K132" s="322"/>
      <c r="L132" s="322"/>
      <c r="M132" s="322"/>
      <c r="N132" s="322"/>
      <c r="O132" s="322"/>
      <c r="P132" s="322"/>
      <c r="Q132" s="322"/>
      <c r="R132" s="322"/>
      <c r="S132" s="322"/>
      <c r="T132" s="322"/>
      <c r="U132" s="322"/>
      <c r="V132" s="322"/>
      <c r="W132" s="322"/>
      <c r="X132" s="322"/>
      <c r="Y132" s="322"/>
      <c r="Z132" s="322"/>
      <c r="AA132" s="322"/>
      <c r="AB132" s="322"/>
      <c r="AC132" s="322"/>
      <c r="AD132" s="322"/>
      <c r="AE132" s="322"/>
      <c r="AF132" s="322"/>
      <c r="AG132" s="322"/>
      <c r="AH132" s="322"/>
      <c r="AI132" s="323"/>
      <c r="AJ132" s="189"/>
      <c r="AK132" s="180"/>
      <c r="AL132" s="180"/>
      <c r="AM132" s="180"/>
      <c r="AN132" s="180"/>
      <c r="AO132" s="180"/>
      <c r="AP132" s="180"/>
      <c r="AQ132" s="180"/>
      <c r="AR132" s="180"/>
      <c r="AS132" s="180"/>
      <c r="AT132" s="180"/>
      <c r="AU132" s="180"/>
      <c r="AV132" s="180"/>
      <c r="AW132" s="180"/>
      <c r="AX132" s="180"/>
      <c r="AY132" s="180"/>
      <c r="AZ132" s="180"/>
      <c r="BA132" s="181"/>
    </row>
    <row r="133" spans="1:54" x14ac:dyDescent="0.15">
      <c r="A133" s="183"/>
      <c r="B133" s="184"/>
      <c r="C133" s="321"/>
      <c r="D133" s="322"/>
      <c r="E133" s="322"/>
      <c r="F133" s="322"/>
      <c r="G133" s="322"/>
      <c r="H133" s="322"/>
      <c r="I133" s="322"/>
      <c r="J133" s="322"/>
      <c r="K133" s="322"/>
      <c r="L133" s="322"/>
      <c r="M133" s="322"/>
      <c r="N133" s="322"/>
      <c r="O133" s="322"/>
      <c r="P133" s="322"/>
      <c r="Q133" s="322"/>
      <c r="R133" s="322"/>
      <c r="S133" s="322"/>
      <c r="T133" s="322"/>
      <c r="U133" s="322"/>
      <c r="V133" s="322"/>
      <c r="W133" s="322"/>
      <c r="X133" s="322"/>
      <c r="Y133" s="322"/>
      <c r="Z133" s="322"/>
      <c r="AA133" s="322"/>
      <c r="AB133" s="322"/>
      <c r="AC133" s="322"/>
      <c r="AD133" s="322"/>
      <c r="AE133" s="322"/>
      <c r="AF133" s="322"/>
      <c r="AG133" s="322"/>
      <c r="AH133" s="322"/>
      <c r="AI133" s="323"/>
      <c r="AJ133" s="189"/>
      <c r="AK133" s="180"/>
      <c r="AL133" s="180"/>
      <c r="AM133" s="180"/>
      <c r="AN133" s="180"/>
      <c r="AO133" s="180"/>
      <c r="AP133" s="180"/>
      <c r="AQ133" s="180"/>
      <c r="AR133" s="180"/>
      <c r="AS133" s="180"/>
      <c r="AT133" s="180"/>
      <c r="AU133" s="180"/>
      <c r="AV133" s="180"/>
      <c r="AW133" s="180"/>
      <c r="AX133" s="180"/>
      <c r="AY133" s="180"/>
      <c r="AZ133" s="180"/>
      <c r="BA133" s="181"/>
    </row>
    <row r="134" spans="1:54" x14ac:dyDescent="0.15">
      <c r="A134" s="183"/>
      <c r="B134" s="184"/>
      <c r="C134" s="321"/>
      <c r="D134" s="322"/>
      <c r="E134" s="322"/>
      <c r="F134" s="322"/>
      <c r="G134" s="322"/>
      <c r="H134" s="322"/>
      <c r="I134" s="322"/>
      <c r="J134" s="322"/>
      <c r="K134" s="322"/>
      <c r="L134" s="322"/>
      <c r="M134" s="322"/>
      <c r="N134" s="322"/>
      <c r="O134" s="322"/>
      <c r="P134" s="322"/>
      <c r="Q134" s="322"/>
      <c r="R134" s="322"/>
      <c r="S134" s="322"/>
      <c r="T134" s="322"/>
      <c r="U134" s="322"/>
      <c r="V134" s="322"/>
      <c r="W134" s="322"/>
      <c r="X134" s="322"/>
      <c r="Y134" s="322"/>
      <c r="Z134" s="322"/>
      <c r="AA134" s="322"/>
      <c r="AB134" s="322"/>
      <c r="AC134" s="322"/>
      <c r="AD134" s="322"/>
      <c r="AE134" s="322"/>
      <c r="AF134" s="322"/>
      <c r="AG134" s="322"/>
      <c r="AH134" s="322"/>
      <c r="AI134" s="323"/>
      <c r="AJ134" s="189"/>
      <c r="AK134" s="180"/>
      <c r="AL134" s="180"/>
      <c r="AM134" s="180"/>
      <c r="AN134" s="180"/>
      <c r="AO134" s="180"/>
      <c r="AP134" s="180"/>
      <c r="AQ134" s="180"/>
      <c r="AR134" s="180"/>
      <c r="AS134" s="180"/>
      <c r="AT134" s="180"/>
      <c r="AU134" s="180"/>
      <c r="AV134" s="180"/>
      <c r="AW134" s="180"/>
      <c r="AX134" s="180"/>
      <c r="AY134" s="180"/>
      <c r="AZ134" s="180"/>
      <c r="BA134" s="181"/>
    </row>
    <row r="135" spans="1:54" x14ac:dyDescent="0.15">
      <c r="A135" s="183"/>
      <c r="B135" s="184"/>
      <c r="C135" s="324"/>
      <c r="D135" s="325"/>
      <c r="E135" s="325"/>
      <c r="F135" s="325"/>
      <c r="G135" s="325"/>
      <c r="H135" s="325"/>
      <c r="I135" s="325"/>
      <c r="J135" s="325"/>
      <c r="K135" s="325"/>
      <c r="L135" s="325"/>
      <c r="M135" s="325"/>
      <c r="N135" s="325"/>
      <c r="O135" s="325"/>
      <c r="P135" s="325"/>
      <c r="Q135" s="325"/>
      <c r="R135" s="325"/>
      <c r="S135" s="325"/>
      <c r="T135" s="325"/>
      <c r="U135" s="325"/>
      <c r="V135" s="325"/>
      <c r="W135" s="325"/>
      <c r="X135" s="325"/>
      <c r="Y135" s="325"/>
      <c r="Z135" s="325"/>
      <c r="AA135" s="325"/>
      <c r="AB135" s="325"/>
      <c r="AC135" s="325"/>
      <c r="AD135" s="325"/>
      <c r="AE135" s="325"/>
      <c r="AF135" s="325"/>
      <c r="AG135" s="325"/>
      <c r="AH135" s="325"/>
      <c r="AI135" s="326"/>
      <c r="AJ135" s="189"/>
      <c r="AK135" s="180"/>
      <c r="AL135" s="180"/>
      <c r="AM135" s="180"/>
      <c r="AN135" s="180"/>
      <c r="AO135" s="180"/>
      <c r="AP135" s="180"/>
      <c r="AQ135" s="180"/>
      <c r="AR135" s="180"/>
      <c r="AS135" s="180"/>
      <c r="AT135" s="180"/>
      <c r="AU135" s="180"/>
      <c r="AV135" s="180"/>
      <c r="AW135" s="180"/>
      <c r="AX135" s="180"/>
      <c r="AY135" s="180"/>
      <c r="AZ135" s="180"/>
      <c r="BA135" s="181"/>
    </row>
    <row r="136" spans="1:54" x14ac:dyDescent="0.15">
      <c r="A136" s="118"/>
      <c r="B136" s="118"/>
      <c r="C136" s="73"/>
      <c r="D136" s="73"/>
      <c r="E136" s="73"/>
      <c r="F136" s="73"/>
      <c r="G136" s="73"/>
      <c r="H136" s="73"/>
      <c r="I136" s="73"/>
      <c r="J136" s="73"/>
      <c r="K136" s="73"/>
      <c r="L136" s="73"/>
      <c r="M136" s="73"/>
      <c r="N136" s="73"/>
      <c r="O136" s="73"/>
      <c r="P136" s="73"/>
      <c r="Q136" s="73"/>
      <c r="R136" s="73"/>
      <c r="S136" s="73"/>
      <c r="T136" s="73"/>
      <c r="U136" s="73"/>
      <c r="V136" s="73"/>
      <c r="W136" s="73"/>
      <c r="X136" s="73"/>
      <c r="Y136" s="73"/>
      <c r="Z136" s="73"/>
      <c r="AA136" s="73"/>
      <c r="AB136" s="73"/>
      <c r="AC136" s="73"/>
      <c r="AD136" s="73"/>
      <c r="AE136" s="73"/>
      <c r="AF136" s="73"/>
      <c r="AG136" s="73"/>
      <c r="AH136" s="73"/>
      <c r="AI136" s="73"/>
      <c r="AJ136" s="180"/>
      <c r="AK136" s="180"/>
      <c r="AL136" s="180"/>
      <c r="AM136" s="180"/>
      <c r="AN136" s="180"/>
      <c r="AO136" s="180"/>
      <c r="AP136" s="180"/>
      <c r="AQ136" s="180"/>
      <c r="AR136" s="180"/>
      <c r="AS136" s="180"/>
      <c r="AT136" s="180"/>
      <c r="AU136" s="180"/>
      <c r="AV136" s="180"/>
      <c r="AW136" s="180"/>
      <c r="AX136" s="180"/>
      <c r="AY136" s="180"/>
      <c r="AZ136" s="180"/>
      <c r="BA136" s="181"/>
    </row>
    <row r="137" spans="1:54" s="11" customFormat="1" ht="19.5" customHeight="1" x14ac:dyDescent="0.15">
      <c r="A137" s="317" t="s">
        <v>69</v>
      </c>
      <c r="B137" s="317"/>
      <c r="C137" s="267" t="s">
        <v>106</v>
      </c>
      <c r="D137" s="267"/>
      <c r="E137" s="267"/>
      <c r="F137" s="267"/>
      <c r="G137" s="267"/>
      <c r="H137" s="267"/>
      <c r="I137" s="267"/>
      <c r="J137" s="267"/>
      <c r="K137" s="267"/>
      <c r="L137" s="267"/>
      <c r="M137" s="267"/>
      <c r="N137" s="267"/>
      <c r="O137" s="267"/>
      <c r="P137" s="267"/>
      <c r="Q137" s="267"/>
      <c r="R137" s="267"/>
      <c r="S137" s="267"/>
      <c r="T137" s="267"/>
      <c r="U137" s="267"/>
      <c r="V137" s="267"/>
      <c r="W137" s="267"/>
      <c r="X137" s="267"/>
      <c r="Y137" s="267"/>
      <c r="Z137" s="267"/>
      <c r="AA137" s="267"/>
      <c r="AB137" s="267"/>
      <c r="AC137" s="267"/>
      <c r="AD137" s="267"/>
      <c r="AE137" s="267"/>
      <c r="AF137" s="267"/>
      <c r="AG137" s="267"/>
      <c r="AH137" s="267"/>
      <c r="AI137" s="267"/>
      <c r="AJ137" s="172" t="str">
        <f>IF(G42="","",IF(COUNTA(C138:D140,T138:U139)&gt;0,"","問９ 未回答 "))</f>
        <v/>
      </c>
      <c r="AK137" s="88"/>
      <c r="AL137" s="88"/>
      <c r="AM137" s="88"/>
      <c r="AN137" s="88"/>
      <c r="AO137" s="88"/>
      <c r="AP137" s="88"/>
      <c r="AQ137" s="88"/>
      <c r="AR137" s="88"/>
      <c r="AS137" s="88"/>
      <c r="AT137" s="88"/>
      <c r="AU137" s="88"/>
      <c r="AV137" s="88"/>
      <c r="AW137" s="88"/>
      <c r="AX137" s="88"/>
      <c r="AY137" s="88"/>
      <c r="AZ137" s="88"/>
      <c r="BA137" s="89"/>
      <c r="BB137" s="30"/>
    </row>
    <row r="138" spans="1:54" ht="21.2" customHeight="1" x14ac:dyDescent="0.15">
      <c r="C138" s="254"/>
      <c r="D138" s="255"/>
      <c r="E138" s="73" t="s">
        <v>70</v>
      </c>
      <c r="F138" s="73"/>
      <c r="G138" s="73"/>
      <c r="H138" s="73"/>
      <c r="I138" s="73"/>
      <c r="J138" s="73"/>
      <c r="K138" s="73"/>
      <c r="L138" s="73"/>
      <c r="M138" s="73"/>
      <c r="N138" s="73"/>
      <c r="O138" s="73"/>
      <c r="P138" s="73"/>
      <c r="Q138" s="73"/>
      <c r="R138" s="73"/>
      <c r="S138" s="146"/>
      <c r="T138" s="268"/>
      <c r="U138" s="255"/>
      <c r="V138" s="73" t="s">
        <v>71</v>
      </c>
      <c r="W138" s="73"/>
      <c r="X138" s="73"/>
      <c r="Y138" s="73"/>
      <c r="Z138" s="73"/>
      <c r="AA138" s="73"/>
      <c r="AB138" s="73"/>
      <c r="AC138" s="73"/>
      <c r="AD138" s="73"/>
      <c r="AE138" s="73"/>
      <c r="AF138" s="73"/>
      <c r="AG138" s="73"/>
      <c r="AH138" s="73"/>
      <c r="AI138" s="2"/>
      <c r="AJ138" s="82"/>
      <c r="AK138" s="83"/>
      <c r="AL138" s="83"/>
      <c r="AM138" s="83"/>
      <c r="AN138" s="83"/>
      <c r="AO138" s="83"/>
      <c r="AP138" s="83"/>
      <c r="AQ138" s="83"/>
      <c r="AR138" s="83"/>
      <c r="AS138" s="83"/>
      <c r="AT138" s="83"/>
      <c r="AU138" s="83"/>
      <c r="AV138" s="83"/>
      <c r="AW138" s="83"/>
      <c r="AX138" s="83"/>
      <c r="AY138" s="83"/>
      <c r="AZ138" s="83"/>
      <c r="BA138" s="84"/>
    </row>
    <row r="139" spans="1:54" ht="21.2" customHeight="1" x14ac:dyDescent="0.15">
      <c r="C139" s="254"/>
      <c r="D139" s="255"/>
      <c r="E139" s="68" t="s">
        <v>72</v>
      </c>
      <c r="F139" s="68"/>
      <c r="G139" s="68"/>
      <c r="H139" s="68"/>
      <c r="I139" s="68"/>
      <c r="J139" s="68"/>
      <c r="K139" s="68"/>
      <c r="L139" s="68"/>
      <c r="M139" s="68"/>
      <c r="N139" s="68"/>
      <c r="O139" s="68"/>
      <c r="P139" s="68"/>
      <c r="Q139" s="68"/>
      <c r="R139" s="68"/>
      <c r="S139" s="145"/>
      <c r="T139" s="268"/>
      <c r="U139" s="255"/>
      <c r="V139" s="68" t="s">
        <v>73</v>
      </c>
      <c r="W139" s="68"/>
      <c r="X139" s="68"/>
      <c r="Y139" s="68"/>
      <c r="Z139" s="68"/>
      <c r="AA139" s="68"/>
      <c r="AB139" s="68"/>
      <c r="AC139" s="68"/>
      <c r="AD139" s="68"/>
      <c r="AE139" s="68"/>
      <c r="AF139" s="68"/>
      <c r="AG139" s="68"/>
      <c r="AH139" s="68"/>
      <c r="AI139" s="69"/>
      <c r="AJ139" s="82"/>
      <c r="AK139" s="83"/>
      <c r="AL139" s="83"/>
      <c r="AM139" s="83"/>
      <c r="AN139" s="83"/>
      <c r="AO139" s="83"/>
      <c r="AP139" s="83"/>
      <c r="AQ139" s="83"/>
      <c r="AR139" s="83"/>
      <c r="AS139" s="83"/>
      <c r="AT139" s="83"/>
      <c r="AU139" s="83"/>
      <c r="AV139" s="83"/>
      <c r="AW139" s="83"/>
      <c r="AX139" s="83"/>
      <c r="AY139" s="83"/>
      <c r="AZ139" s="83"/>
      <c r="BA139" s="84"/>
    </row>
    <row r="140" spans="1:54" ht="21.2" customHeight="1" x14ac:dyDescent="0.15">
      <c r="C140" s="254"/>
      <c r="D140" s="255"/>
      <c r="E140" s="9" t="s">
        <v>74</v>
      </c>
      <c r="F140" s="9"/>
      <c r="G140" s="9"/>
      <c r="H140" s="9"/>
      <c r="I140" s="9"/>
      <c r="J140" s="9"/>
      <c r="K140" s="9"/>
      <c r="L140" s="9"/>
      <c r="M140" s="9"/>
      <c r="N140" s="9"/>
      <c r="O140" s="9"/>
      <c r="P140" s="9"/>
      <c r="Q140" s="9"/>
      <c r="R140" s="9"/>
      <c r="S140" s="4"/>
      <c r="AJ140" s="82" t="str">
        <f>IF(COUNTA(C138:D140,T138:U139)&gt;1,"回答は一つのみにしてください。","")</f>
        <v/>
      </c>
      <c r="AK140" s="83"/>
      <c r="AL140" s="83"/>
      <c r="AM140" s="83"/>
      <c r="AN140" s="83"/>
      <c r="AO140" s="83"/>
      <c r="AP140" s="83"/>
      <c r="AQ140" s="83"/>
      <c r="AR140" s="83"/>
      <c r="AS140" s="83"/>
      <c r="AT140" s="83"/>
      <c r="AU140" s="83"/>
      <c r="AV140" s="83"/>
      <c r="AW140" s="83"/>
      <c r="AX140" s="83"/>
      <c r="AY140" s="83"/>
      <c r="AZ140" s="83"/>
      <c r="BA140" s="84"/>
    </row>
    <row r="141" spans="1:54" x14ac:dyDescent="0.15">
      <c r="A141" s="29"/>
      <c r="B141" s="29"/>
      <c r="C141" s="31"/>
      <c r="D141" s="31"/>
      <c r="E141" s="29"/>
      <c r="F141" s="29"/>
      <c r="G141" s="29"/>
      <c r="H141" s="29"/>
      <c r="I141" s="29"/>
      <c r="J141" s="29"/>
      <c r="K141" s="29"/>
      <c r="L141" s="29"/>
      <c r="M141" s="29"/>
      <c r="N141" s="29"/>
      <c r="O141" s="29"/>
      <c r="P141" s="29"/>
      <c r="Q141" s="29"/>
      <c r="R141" s="29"/>
      <c r="S141" s="29"/>
      <c r="T141" s="29"/>
      <c r="U141" s="29"/>
      <c r="V141" s="29"/>
      <c r="W141" s="29"/>
      <c r="X141" s="29"/>
      <c r="Y141" s="29"/>
      <c r="Z141" s="29"/>
      <c r="AA141" s="29"/>
      <c r="AB141" s="29"/>
      <c r="AC141" s="29"/>
      <c r="AD141" s="29"/>
      <c r="AE141" s="29"/>
      <c r="AF141" s="29"/>
      <c r="AG141" s="29"/>
      <c r="AH141" s="29"/>
      <c r="AI141" s="29"/>
      <c r="AJ141" s="97"/>
      <c r="AK141" s="97"/>
      <c r="AL141" s="97"/>
      <c r="AM141" s="97"/>
      <c r="AN141" s="97"/>
      <c r="AO141" s="97"/>
      <c r="AP141" s="97"/>
      <c r="AQ141" s="97"/>
      <c r="AR141" s="97"/>
      <c r="AS141" s="97"/>
      <c r="AT141" s="97"/>
      <c r="AU141" s="97"/>
      <c r="AV141" s="97"/>
      <c r="AW141" s="97"/>
      <c r="AX141" s="97"/>
      <c r="AY141" s="97"/>
      <c r="AZ141" s="97"/>
      <c r="BA141" s="98"/>
    </row>
    <row r="142" spans="1:54" ht="21" customHeight="1" x14ac:dyDescent="0.15">
      <c r="A142" s="317" t="s">
        <v>75</v>
      </c>
      <c r="B142" s="317"/>
      <c r="C142" s="267" t="s">
        <v>107</v>
      </c>
      <c r="D142" s="267"/>
      <c r="E142" s="267"/>
      <c r="F142" s="267"/>
      <c r="G142" s="267"/>
      <c r="H142" s="267"/>
      <c r="I142" s="267"/>
      <c r="J142" s="267"/>
      <c r="K142" s="267"/>
      <c r="L142" s="267"/>
      <c r="M142" s="267"/>
      <c r="N142" s="267"/>
      <c r="O142" s="267"/>
      <c r="P142" s="267"/>
      <c r="Q142" s="267"/>
      <c r="R142" s="267"/>
      <c r="S142" s="267"/>
      <c r="T142" s="267"/>
      <c r="U142" s="267"/>
      <c r="V142" s="267"/>
      <c r="W142" s="267"/>
      <c r="X142" s="267"/>
      <c r="Y142" s="267"/>
      <c r="Z142" s="267"/>
      <c r="AA142" s="267"/>
      <c r="AB142" s="267"/>
      <c r="AC142" s="267"/>
      <c r="AD142" s="267"/>
      <c r="AE142" s="267"/>
      <c r="AF142" s="267"/>
      <c r="AG142" s="267"/>
      <c r="AH142" s="267"/>
      <c r="AI142" s="267"/>
      <c r="AJ142" s="180" t="str">
        <f>IF(G42="","",IF(COUNTA(C143:D153)&gt;0,"","問10 未回答 "))</f>
        <v/>
      </c>
      <c r="AK142" s="90"/>
      <c r="AL142" s="90"/>
      <c r="AM142" s="90"/>
      <c r="AN142" s="90"/>
      <c r="AO142" s="90"/>
      <c r="AP142" s="90"/>
      <c r="AQ142" s="90"/>
      <c r="AR142" s="90"/>
      <c r="AS142" s="90"/>
      <c r="AT142" s="90"/>
      <c r="AU142" s="90"/>
      <c r="AV142" s="90"/>
      <c r="AW142" s="90"/>
      <c r="AX142" s="90"/>
      <c r="AY142" s="90"/>
      <c r="AZ142" s="90"/>
      <c r="BA142" s="91"/>
    </row>
    <row r="143" spans="1:54" ht="21.2" customHeight="1" x14ac:dyDescent="0.15">
      <c r="C143" s="254"/>
      <c r="D143" s="255"/>
      <c r="E143" s="73" t="s">
        <v>76</v>
      </c>
      <c r="F143" s="73"/>
      <c r="G143" s="73"/>
      <c r="H143" s="73"/>
      <c r="I143" s="73"/>
      <c r="J143" s="73"/>
      <c r="K143" s="73"/>
      <c r="L143" s="73"/>
      <c r="M143" s="73"/>
      <c r="N143" s="73"/>
      <c r="O143" s="73"/>
      <c r="P143" s="73"/>
      <c r="Q143" s="73"/>
      <c r="R143" s="73"/>
      <c r="S143" s="73"/>
      <c r="T143" s="73"/>
      <c r="U143" s="73"/>
      <c r="V143" s="73"/>
      <c r="W143" s="73"/>
      <c r="X143" s="73"/>
      <c r="Y143" s="73"/>
      <c r="Z143" s="73"/>
      <c r="AA143" s="73"/>
      <c r="AB143" s="73"/>
      <c r="AC143" s="73"/>
      <c r="AD143" s="73"/>
      <c r="AE143" s="73"/>
      <c r="AF143" s="73"/>
      <c r="AG143" s="73"/>
      <c r="AH143" s="73"/>
      <c r="AI143" s="2"/>
      <c r="AJ143" s="219" t="str">
        <f>IF(COUNTA(C143:D153)&gt;3,"回答は３つまでにしてください。","")</f>
        <v/>
      </c>
      <c r="AK143" s="217"/>
      <c r="AL143" s="217"/>
      <c r="AM143" s="217"/>
      <c r="AN143" s="217"/>
      <c r="AO143" s="217"/>
      <c r="AP143" s="217"/>
      <c r="AQ143" s="217"/>
      <c r="AR143" s="217"/>
      <c r="AS143" s="217"/>
      <c r="AT143" s="217"/>
      <c r="AU143" s="217"/>
      <c r="AV143" s="217"/>
      <c r="AW143" s="217"/>
      <c r="AX143" s="217"/>
      <c r="AY143" s="217"/>
      <c r="AZ143" s="217"/>
      <c r="BA143" s="218"/>
    </row>
    <row r="144" spans="1:54" ht="21.2" customHeight="1" x14ac:dyDescent="0.15">
      <c r="C144" s="254"/>
      <c r="D144" s="255"/>
      <c r="E144" s="68" t="s">
        <v>318</v>
      </c>
      <c r="F144" s="68"/>
      <c r="G144" s="68"/>
      <c r="H144" s="68"/>
      <c r="I144" s="68"/>
      <c r="J144" s="68"/>
      <c r="K144" s="68"/>
      <c r="L144" s="68"/>
      <c r="M144" s="68"/>
      <c r="N144" s="68"/>
      <c r="O144" s="68"/>
      <c r="P144" s="68"/>
      <c r="Q144" s="68"/>
      <c r="R144" s="68"/>
      <c r="S144" s="68"/>
      <c r="T144" s="68"/>
      <c r="U144" s="68"/>
      <c r="V144" s="68"/>
      <c r="W144" s="68"/>
      <c r="X144" s="68"/>
      <c r="Y144" s="68"/>
      <c r="Z144" s="68"/>
      <c r="AA144" s="68"/>
      <c r="AB144" s="68"/>
      <c r="AC144" s="68"/>
      <c r="AD144" s="68"/>
      <c r="AE144" s="68"/>
      <c r="AF144" s="68"/>
      <c r="AG144" s="68"/>
      <c r="AH144" s="68"/>
      <c r="AI144" s="69"/>
      <c r="AJ144" s="219"/>
      <c r="AK144" s="217"/>
      <c r="AL144" s="217"/>
      <c r="AM144" s="217"/>
      <c r="AN144" s="217"/>
      <c r="AO144" s="217"/>
      <c r="AP144" s="217"/>
      <c r="AQ144" s="217"/>
      <c r="AR144" s="217"/>
      <c r="AS144" s="217"/>
      <c r="AT144" s="217"/>
      <c r="AU144" s="217"/>
      <c r="AV144" s="217"/>
      <c r="AW144" s="217"/>
      <c r="AX144" s="217"/>
      <c r="AY144" s="217"/>
      <c r="AZ144" s="217"/>
      <c r="BA144" s="218"/>
    </row>
    <row r="145" spans="1:53" ht="21.2" customHeight="1" x14ac:dyDescent="0.15">
      <c r="C145" s="254"/>
      <c r="D145" s="255"/>
      <c r="E145" s="9" t="s">
        <v>319</v>
      </c>
      <c r="F145" s="9"/>
      <c r="G145" s="9"/>
      <c r="H145" s="9"/>
      <c r="I145" s="9"/>
      <c r="J145" s="9"/>
      <c r="K145" s="9"/>
      <c r="L145" s="9"/>
      <c r="M145" s="9"/>
      <c r="N145" s="9"/>
      <c r="O145" s="9"/>
      <c r="P145" s="9"/>
      <c r="Q145" s="9"/>
      <c r="R145" s="9"/>
      <c r="S145" s="9"/>
      <c r="T145" s="9"/>
      <c r="U145" s="9"/>
      <c r="V145" s="9"/>
      <c r="W145" s="9"/>
      <c r="X145" s="9"/>
      <c r="Y145" s="9"/>
      <c r="Z145" s="9"/>
      <c r="AA145" s="9"/>
      <c r="AB145" s="9"/>
      <c r="AC145" s="9"/>
      <c r="AD145" s="9"/>
      <c r="AE145" s="9"/>
      <c r="AF145" s="9"/>
      <c r="AG145" s="9"/>
      <c r="AH145" s="9"/>
      <c r="AI145" s="4"/>
      <c r="AJ145" s="219"/>
      <c r="AK145" s="217"/>
      <c r="AL145" s="217"/>
      <c r="AM145" s="217"/>
      <c r="AN145" s="217"/>
      <c r="AO145" s="217"/>
      <c r="AP145" s="217"/>
      <c r="AQ145" s="217"/>
      <c r="AR145" s="217"/>
      <c r="AS145" s="217"/>
      <c r="AT145" s="217"/>
      <c r="AU145" s="217"/>
      <c r="AV145" s="217"/>
      <c r="AW145" s="217"/>
      <c r="AX145" s="217"/>
      <c r="AY145" s="217"/>
      <c r="AZ145" s="217"/>
      <c r="BA145" s="218"/>
    </row>
    <row r="146" spans="1:53" ht="21.2" customHeight="1" x14ac:dyDescent="0.15">
      <c r="C146" s="254"/>
      <c r="D146" s="255"/>
      <c r="E146" s="68" t="s">
        <v>320</v>
      </c>
      <c r="F146" s="68"/>
      <c r="G146" s="68"/>
      <c r="H146" s="68"/>
      <c r="I146" s="68"/>
      <c r="J146" s="68"/>
      <c r="K146" s="68"/>
      <c r="L146" s="68"/>
      <c r="M146" s="68"/>
      <c r="N146" s="68"/>
      <c r="O146" s="68"/>
      <c r="P146" s="68"/>
      <c r="Q146" s="68"/>
      <c r="R146" s="68"/>
      <c r="S146" s="68"/>
      <c r="T146" s="68"/>
      <c r="U146" s="68"/>
      <c r="V146" s="68"/>
      <c r="W146" s="68"/>
      <c r="X146" s="68"/>
      <c r="Y146" s="68"/>
      <c r="Z146" s="68"/>
      <c r="AA146" s="68"/>
      <c r="AB146" s="68"/>
      <c r="AC146" s="68"/>
      <c r="AD146" s="68"/>
      <c r="AE146" s="68"/>
      <c r="AF146" s="68"/>
      <c r="AG146" s="68"/>
      <c r="AH146" s="68"/>
      <c r="AI146" s="69"/>
      <c r="AJ146" s="82"/>
      <c r="AK146" s="83"/>
      <c r="AL146" s="83"/>
      <c r="AM146" s="83"/>
      <c r="AN146" s="83"/>
      <c r="AO146" s="83"/>
      <c r="AP146" s="83"/>
      <c r="AQ146" s="83"/>
      <c r="AR146" s="83"/>
      <c r="AS146" s="83"/>
      <c r="AT146" s="83"/>
      <c r="AU146" s="83"/>
      <c r="AV146" s="83"/>
      <c r="AW146" s="83"/>
      <c r="AX146" s="83"/>
      <c r="AY146" s="83"/>
      <c r="AZ146" s="83"/>
      <c r="BA146" s="84"/>
    </row>
    <row r="147" spans="1:53" ht="21.2" customHeight="1" x14ac:dyDescent="0.15">
      <c r="C147" s="254"/>
      <c r="D147" s="255"/>
      <c r="E147" s="9" t="s">
        <v>321</v>
      </c>
      <c r="F147" s="9"/>
      <c r="G147" s="9"/>
      <c r="H147" s="9"/>
      <c r="I147" s="9"/>
      <c r="J147" s="9"/>
      <c r="K147" s="9"/>
      <c r="L147" s="9"/>
      <c r="M147" s="9"/>
      <c r="N147" s="9"/>
      <c r="O147" s="9"/>
      <c r="P147" s="9"/>
      <c r="Q147" s="9"/>
      <c r="R147" s="9"/>
      <c r="S147" s="9"/>
      <c r="T147" s="9"/>
      <c r="U147" s="9"/>
      <c r="V147" s="9"/>
      <c r="W147" s="9"/>
      <c r="X147" s="9"/>
      <c r="Y147" s="9"/>
      <c r="Z147" s="9"/>
      <c r="AA147" s="9"/>
      <c r="AB147" s="9"/>
      <c r="AC147" s="9"/>
      <c r="AD147" s="9"/>
      <c r="AE147" s="9"/>
      <c r="AF147" s="9"/>
      <c r="AG147" s="9"/>
      <c r="AH147" s="9"/>
      <c r="AI147" s="4"/>
      <c r="AJ147" s="82"/>
      <c r="AK147" s="83"/>
      <c r="AL147" s="83"/>
      <c r="AM147" s="83"/>
      <c r="AN147" s="83"/>
      <c r="AO147" s="83"/>
      <c r="AP147" s="83"/>
      <c r="AQ147" s="83"/>
      <c r="AR147" s="83"/>
      <c r="AS147" s="83"/>
      <c r="AT147" s="83"/>
      <c r="AU147" s="83"/>
      <c r="AV147" s="83"/>
      <c r="AW147" s="83"/>
      <c r="AX147" s="83"/>
      <c r="AY147" s="83"/>
      <c r="AZ147" s="83"/>
      <c r="BA147" s="84"/>
    </row>
    <row r="148" spans="1:53" ht="21.2" customHeight="1" x14ac:dyDescent="0.15">
      <c r="C148" s="254"/>
      <c r="D148" s="255"/>
      <c r="E148" s="68" t="s">
        <v>322</v>
      </c>
      <c r="F148" s="68"/>
      <c r="G148" s="68"/>
      <c r="H148" s="68"/>
      <c r="I148" s="68"/>
      <c r="J148" s="68"/>
      <c r="K148" s="68"/>
      <c r="L148" s="68"/>
      <c r="M148" s="68"/>
      <c r="N148" s="68"/>
      <c r="O148" s="68"/>
      <c r="P148" s="68"/>
      <c r="Q148" s="68"/>
      <c r="R148" s="68"/>
      <c r="S148" s="68"/>
      <c r="T148" s="68"/>
      <c r="U148" s="68"/>
      <c r="V148" s="68"/>
      <c r="W148" s="68"/>
      <c r="X148" s="68"/>
      <c r="Y148" s="68"/>
      <c r="Z148" s="68"/>
      <c r="AA148" s="68"/>
      <c r="AB148" s="68"/>
      <c r="AC148" s="68"/>
      <c r="AD148" s="68"/>
      <c r="AE148" s="68"/>
      <c r="AF148" s="68"/>
      <c r="AG148" s="68"/>
      <c r="AH148" s="68"/>
      <c r="AI148" s="69"/>
      <c r="AJ148" s="82"/>
      <c r="AK148" s="83"/>
      <c r="AL148" s="83"/>
      <c r="AM148" s="83"/>
      <c r="AN148" s="83"/>
      <c r="AO148" s="83"/>
      <c r="AP148" s="83"/>
      <c r="AQ148" s="83"/>
      <c r="AR148" s="83"/>
      <c r="AS148" s="83"/>
      <c r="AT148" s="83"/>
      <c r="AU148" s="83"/>
      <c r="AV148" s="83"/>
      <c r="AW148" s="83"/>
      <c r="AX148" s="83"/>
      <c r="AY148" s="83"/>
      <c r="AZ148" s="83"/>
      <c r="BA148" s="84"/>
    </row>
    <row r="149" spans="1:53" ht="21.2" customHeight="1" x14ac:dyDescent="0.15">
      <c r="C149" s="254"/>
      <c r="D149" s="255"/>
      <c r="E149" s="9" t="s">
        <v>323</v>
      </c>
      <c r="F149" s="10"/>
      <c r="G149" s="10"/>
      <c r="H149" s="10"/>
      <c r="I149" s="10"/>
      <c r="J149" s="10"/>
      <c r="K149" s="10"/>
      <c r="L149" s="10"/>
      <c r="M149" s="10"/>
      <c r="N149" s="10"/>
      <c r="O149" s="10"/>
      <c r="P149" s="10"/>
      <c r="Q149" s="10"/>
      <c r="R149" s="10"/>
      <c r="S149" s="10"/>
      <c r="T149" s="10"/>
      <c r="U149" s="10"/>
      <c r="V149" s="10"/>
      <c r="W149" s="10"/>
      <c r="X149" s="10"/>
      <c r="Y149" s="10"/>
      <c r="Z149" s="10"/>
      <c r="AA149" s="10"/>
      <c r="AB149" s="10"/>
      <c r="AC149" s="10"/>
      <c r="AD149" s="10"/>
      <c r="AE149" s="10"/>
      <c r="AF149" s="10"/>
      <c r="AG149" s="10"/>
      <c r="AH149" s="10"/>
      <c r="AI149" s="3"/>
      <c r="AJ149" s="82"/>
      <c r="AK149" s="83"/>
      <c r="AL149" s="83"/>
      <c r="AM149" s="83"/>
      <c r="AN149" s="83"/>
      <c r="AO149" s="83"/>
      <c r="AP149" s="83"/>
      <c r="AQ149" s="83"/>
      <c r="AR149" s="83"/>
      <c r="AS149" s="83"/>
      <c r="AT149" s="83"/>
      <c r="AU149" s="83"/>
      <c r="AV149" s="83"/>
      <c r="AW149" s="83"/>
      <c r="AX149" s="83"/>
      <c r="AY149" s="83"/>
      <c r="AZ149" s="83"/>
      <c r="BA149" s="84"/>
    </row>
    <row r="150" spans="1:53" ht="35.25" customHeight="1" x14ac:dyDescent="0.15">
      <c r="C150" s="254"/>
      <c r="D150" s="255"/>
      <c r="E150" s="227" t="s">
        <v>324</v>
      </c>
      <c r="F150" s="228"/>
      <c r="G150" s="228"/>
      <c r="H150" s="228"/>
      <c r="I150" s="228"/>
      <c r="J150" s="228"/>
      <c r="K150" s="228"/>
      <c r="L150" s="228"/>
      <c r="M150" s="228"/>
      <c r="N150" s="228"/>
      <c r="O150" s="228"/>
      <c r="P150" s="228"/>
      <c r="Q150" s="228"/>
      <c r="R150" s="228"/>
      <c r="S150" s="228"/>
      <c r="T150" s="228"/>
      <c r="U150" s="228"/>
      <c r="V150" s="228"/>
      <c r="W150" s="228"/>
      <c r="X150" s="228"/>
      <c r="Y150" s="228"/>
      <c r="Z150" s="228"/>
      <c r="AA150" s="228"/>
      <c r="AB150" s="228"/>
      <c r="AC150" s="228"/>
      <c r="AD150" s="228"/>
      <c r="AE150" s="228"/>
      <c r="AF150" s="228"/>
      <c r="AG150" s="228"/>
      <c r="AH150" s="228"/>
      <c r="AI150" s="229"/>
      <c r="AJ150" s="82"/>
      <c r="AK150" s="83"/>
      <c r="AL150" s="83"/>
      <c r="AM150" s="83"/>
      <c r="AN150" s="83"/>
      <c r="AO150" s="83"/>
      <c r="AP150" s="83"/>
      <c r="AQ150" s="83"/>
      <c r="AR150" s="83"/>
      <c r="AS150" s="83"/>
      <c r="AT150" s="83"/>
      <c r="AU150" s="83"/>
      <c r="AV150" s="83"/>
      <c r="AW150" s="83"/>
      <c r="AX150" s="83"/>
      <c r="AY150" s="83"/>
      <c r="AZ150" s="83"/>
      <c r="BA150" s="84"/>
    </row>
    <row r="151" spans="1:53" ht="21" customHeight="1" x14ac:dyDescent="0.15">
      <c r="C151" s="254"/>
      <c r="D151" s="255"/>
      <c r="E151" s="9" t="s">
        <v>77</v>
      </c>
      <c r="F151" s="9"/>
      <c r="G151" s="9"/>
      <c r="H151" s="9"/>
      <c r="I151" s="9"/>
      <c r="J151" s="9"/>
      <c r="K151" s="9"/>
      <c r="L151" s="9"/>
      <c r="M151" s="9"/>
      <c r="N151" s="9"/>
      <c r="O151" s="9"/>
      <c r="P151" s="9"/>
      <c r="Q151" s="9"/>
      <c r="R151" s="9"/>
      <c r="S151" s="9"/>
      <c r="T151" s="9"/>
      <c r="U151" s="9"/>
      <c r="V151" s="9"/>
      <c r="W151" s="9"/>
      <c r="X151" s="9"/>
      <c r="Y151" s="9"/>
      <c r="Z151" s="9"/>
      <c r="AA151" s="9"/>
      <c r="AB151" s="9"/>
      <c r="AC151" s="9"/>
      <c r="AD151" s="9"/>
      <c r="AE151" s="9"/>
      <c r="AF151" s="9"/>
      <c r="AG151" s="9"/>
      <c r="AH151" s="9"/>
      <c r="AI151" s="4"/>
      <c r="AJ151" s="82"/>
      <c r="AK151" s="83"/>
      <c r="AL151" s="83"/>
      <c r="AM151" s="83"/>
      <c r="AN151" s="83"/>
      <c r="AO151" s="83"/>
      <c r="AP151" s="83"/>
      <c r="AQ151" s="83"/>
      <c r="AR151" s="83"/>
      <c r="AS151" s="83"/>
      <c r="AT151" s="83"/>
      <c r="AU151" s="83"/>
      <c r="AV151" s="83"/>
      <c r="AW151" s="83"/>
      <c r="AX151" s="83"/>
      <c r="AY151" s="83"/>
      <c r="AZ151" s="83"/>
      <c r="BA151" s="84"/>
    </row>
    <row r="152" spans="1:53" ht="21.2" customHeight="1" x14ac:dyDescent="0.15">
      <c r="C152" s="254"/>
      <c r="D152" s="255"/>
      <c r="E152" s="9" t="s">
        <v>78</v>
      </c>
      <c r="F152" s="9"/>
      <c r="G152" s="9"/>
      <c r="H152" s="9"/>
      <c r="I152" s="9"/>
      <c r="J152" s="9"/>
      <c r="K152" s="373"/>
      <c r="L152" s="373"/>
      <c r="M152" s="373"/>
      <c r="N152" s="373"/>
      <c r="O152" s="373"/>
      <c r="P152" s="373"/>
      <c r="Q152" s="373"/>
      <c r="R152" s="373"/>
      <c r="S152" s="373"/>
      <c r="T152" s="373"/>
      <c r="U152" s="373"/>
      <c r="V152" s="373"/>
      <c r="W152" s="373"/>
      <c r="X152" s="373"/>
      <c r="Y152" s="373"/>
      <c r="Z152" s="373"/>
      <c r="AA152" s="373"/>
      <c r="AB152" s="373"/>
      <c r="AC152" s="373"/>
      <c r="AD152" s="373"/>
      <c r="AE152" s="373"/>
      <c r="AF152" s="373"/>
      <c r="AG152" s="373"/>
      <c r="AH152" s="373"/>
      <c r="AI152" s="4" t="s">
        <v>58</v>
      </c>
      <c r="AJ152" s="370" t="str">
        <f>IF(AND(COUNTA(C152)&gt;0,COUNTA(K152)=0),"具体的に内容を入力してください。",IF(AND(COUNTA(K152)&gt;0,COUNTA(C152)=0),"その他の選択肢に○をご入力ください。",""))</f>
        <v/>
      </c>
      <c r="AK152" s="371"/>
      <c r="AL152" s="371"/>
      <c r="AM152" s="371"/>
      <c r="AN152" s="371"/>
      <c r="AO152" s="371"/>
      <c r="AP152" s="371"/>
      <c r="AQ152" s="371"/>
      <c r="AR152" s="371"/>
      <c r="AS152" s="371"/>
      <c r="AT152" s="371"/>
      <c r="AU152" s="371"/>
      <c r="AV152" s="371"/>
      <c r="AW152" s="371"/>
      <c r="AX152" s="371"/>
      <c r="AY152" s="371"/>
      <c r="AZ152" s="371"/>
      <c r="BA152" s="372"/>
    </row>
    <row r="153" spans="1:53" ht="21.2" customHeight="1" x14ac:dyDescent="0.15">
      <c r="C153" s="254"/>
      <c r="D153" s="255"/>
      <c r="E153" s="68" t="s">
        <v>332</v>
      </c>
      <c r="F153" s="68"/>
      <c r="G153" s="68"/>
      <c r="H153" s="68"/>
      <c r="I153" s="68"/>
      <c r="J153" s="68"/>
      <c r="K153" s="68"/>
      <c r="L153" s="68"/>
      <c r="M153" s="68"/>
      <c r="N153" s="68"/>
      <c r="O153" s="68"/>
      <c r="P153" s="68"/>
      <c r="Q153" s="68"/>
      <c r="R153" s="68"/>
      <c r="S153" s="68"/>
      <c r="T153" s="68"/>
      <c r="U153" s="68"/>
      <c r="V153" s="68"/>
      <c r="W153" s="68"/>
      <c r="X153" s="68"/>
      <c r="Y153" s="68"/>
      <c r="Z153" s="68"/>
      <c r="AA153" s="68"/>
      <c r="AB153" s="68"/>
      <c r="AC153" s="68"/>
      <c r="AD153" s="68"/>
      <c r="AE153" s="68"/>
      <c r="AF153" s="68"/>
      <c r="AG153" s="68"/>
      <c r="AH153" s="68"/>
      <c r="AI153" s="69"/>
      <c r="AJ153" s="247" t="str">
        <f>IF(AND(COUNTA(C153)&gt;0,COUNTA(C143:D152)&gt;0),"介護人材の不足により生じている問題はない。を選んだ場合，他の選択肢は選べません","")</f>
        <v/>
      </c>
      <c r="AK153" s="245"/>
      <c r="AL153" s="245"/>
      <c r="AM153" s="245"/>
      <c r="AN153" s="245"/>
      <c r="AO153" s="245"/>
      <c r="AP153" s="245"/>
      <c r="AQ153" s="245"/>
      <c r="AR153" s="245"/>
      <c r="AS153" s="245"/>
      <c r="AT153" s="245"/>
      <c r="AU153" s="245"/>
      <c r="AV153" s="245"/>
      <c r="AW153" s="245"/>
      <c r="AX153" s="245"/>
      <c r="AY153" s="245"/>
      <c r="AZ153" s="245"/>
      <c r="BA153" s="246"/>
    </row>
    <row r="154" spans="1:53" ht="21.75" customHeight="1" x14ac:dyDescent="0.15">
      <c r="A154" s="10"/>
      <c r="B154" s="10"/>
      <c r="C154" s="178" t="s">
        <v>329</v>
      </c>
      <c r="D154" s="186"/>
      <c r="E154" s="73"/>
      <c r="F154" s="73"/>
      <c r="G154" s="73"/>
      <c r="H154" s="73"/>
      <c r="I154" s="73"/>
      <c r="J154" s="73"/>
      <c r="K154" s="73"/>
      <c r="L154" s="73"/>
      <c r="M154" s="73"/>
      <c r="N154" s="73"/>
      <c r="O154" s="73"/>
      <c r="P154" s="73"/>
      <c r="Q154" s="73"/>
      <c r="R154" s="73"/>
      <c r="S154" s="73"/>
      <c r="T154" s="73"/>
      <c r="U154" s="73"/>
      <c r="V154" s="73"/>
      <c r="W154" s="73"/>
      <c r="X154" s="73"/>
      <c r="Y154" s="73"/>
      <c r="Z154" s="73"/>
      <c r="AA154" s="73"/>
      <c r="AB154" s="73"/>
      <c r="AC154" s="73"/>
      <c r="AD154" s="73"/>
      <c r="AE154" s="73"/>
      <c r="AF154" s="73"/>
      <c r="AG154" s="73"/>
      <c r="AH154" s="73"/>
      <c r="AI154" s="73"/>
      <c r="AJ154" s="245"/>
      <c r="AK154" s="245"/>
      <c r="AL154" s="245"/>
      <c r="AM154" s="245"/>
      <c r="AN154" s="245"/>
      <c r="AO154" s="245"/>
      <c r="AP154" s="245"/>
      <c r="AQ154" s="245"/>
      <c r="AR154" s="245"/>
      <c r="AS154" s="245"/>
      <c r="AT154" s="245"/>
      <c r="AU154" s="245"/>
      <c r="AV154" s="245"/>
      <c r="AW154" s="245"/>
      <c r="AX154" s="245"/>
      <c r="AY154" s="245"/>
      <c r="AZ154" s="245"/>
      <c r="BA154" s="246"/>
    </row>
    <row r="155" spans="1:53" x14ac:dyDescent="0.15">
      <c r="A155" s="29"/>
      <c r="B155" s="29"/>
      <c r="C155" s="29"/>
      <c r="D155" s="29"/>
      <c r="E155" s="29"/>
      <c r="F155" s="29"/>
      <c r="G155" s="29"/>
      <c r="H155" s="29"/>
      <c r="I155" s="29"/>
      <c r="J155" s="29"/>
      <c r="K155" s="29"/>
      <c r="L155" s="29"/>
      <c r="M155" s="29"/>
      <c r="N155" s="29"/>
      <c r="O155" s="29"/>
      <c r="P155" s="29"/>
      <c r="Q155" s="29"/>
      <c r="R155" s="29"/>
      <c r="S155" s="29"/>
      <c r="T155" s="29"/>
      <c r="U155" s="29"/>
      <c r="V155" s="29"/>
      <c r="W155" s="29"/>
      <c r="X155" s="29"/>
      <c r="Y155" s="29"/>
      <c r="Z155" s="29"/>
      <c r="AA155" s="29"/>
      <c r="AB155" s="29"/>
      <c r="AC155" s="29"/>
      <c r="AD155" s="29"/>
      <c r="AE155" s="29"/>
      <c r="AF155" s="29"/>
      <c r="AG155" s="29"/>
      <c r="AH155" s="29"/>
      <c r="AI155" s="29"/>
      <c r="AJ155" s="97"/>
      <c r="AK155" s="97"/>
      <c r="AL155" s="97"/>
      <c r="AM155" s="97"/>
      <c r="AN155" s="97"/>
      <c r="AO155" s="97"/>
      <c r="AP155" s="97"/>
      <c r="AQ155" s="97"/>
      <c r="AR155" s="97"/>
      <c r="AS155" s="97"/>
      <c r="AT155" s="97"/>
      <c r="AU155" s="97"/>
      <c r="AV155" s="97"/>
      <c r="AW155" s="97"/>
      <c r="AX155" s="97"/>
      <c r="AY155" s="97"/>
      <c r="AZ155" s="97"/>
      <c r="BA155" s="98"/>
    </row>
    <row r="156" spans="1:53" ht="33.75" customHeight="1" x14ac:dyDescent="0.15">
      <c r="A156" s="256" t="s">
        <v>326</v>
      </c>
      <c r="B156" s="256"/>
      <c r="C156" s="309" t="s">
        <v>308</v>
      </c>
      <c r="D156" s="309"/>
      <c r="E156" s="309"/>
      <c r="F156" s="309"/>
      <c r="G156" s="309"/>
      <c r="H156" s="309"/>
      <c r="I156" s="309"/>
      <c r="J156" s="309"/>
      <c r="K156" s="309"/>
      <c r="L156" s="309"/>
      <c r="M156" s="309"/>
      <c r="N156" s="309"/>
      <c r="O156" s="309"/>
      <c r="P156" s="309"/>
      <c r="Q156" s="309"/>
      <c r="R156" s="309"/>
      <c r="S156" s="309"/>
      <c r="T156" s="309"/>
      <c r="U156" s="309"/>
      <c r="V156" s="309"/>
      <c r="W156" s="309"/>
      <c r="X156" s="309"/>
      <c r="Y156" s="309"/>
      <c r="Z156" s="309"/>
      <c r="AA156" s="309"/>
      <c r="AB156" s="309"/>
      <c r="AC156" s="309"/>
      <c r="AD156" s="309"/>
      <c r="AE156" s="309"/>
      <c r="AF156" s="309"/>
      <c r="AG156" s="309"/>
      <c r="AH156" s="309"/>
      <c r="AI156" s="309"/>
      <c r="AJ156" s="180" t="str">
        <f>IF(G42="","",IF(COUNTA(C157:D171)&gt;0,"","問11 未回答 "))</f>
        <v/>
      </c>
      <c r="AK156" s="90"/>
      <c r="AL156" s="90"/>
      <c r="AM156" s="90"/>
      <c r="AN156" s="90"/>
      <c r="AO156" s="90"/>
      <c r="AP156" s="90"/>
      <c r="AQ156" s="90"/>
      <c r="AR156" s="90"/>
      <c r="AS156" s="90"/>
      <c r="AT156" s="90"/>
      <c r="AU156" s="90"/>
      <c r="AV156" s="90"/>
      <c r="AW156" s="90"/>
      <c r="AX156" s="90"/>
      <c r="AY156" s="90"/>
      <c r="AZ156" s="90"/>
      <c r="BA156" s="91"/>
    </row>
    <row r="157" spans="1:53" ht="21.2" customHeight="1" x14ac:dyDescent="0.15">
      <c r="C157" s="254"/>
      <c r="D157" s="255"/>
      <c r="E157" s="73" t="s">
        <v>330</v>
      </c>
      <c r="F157" s="73"/>
      <c r="G157" s="73"/>
      <c r="H157" s="73"/>
      <c r="I157" s="73"/>
      <c r="J157" s="73"/>
      <c r="K157" s="73"/>
      <c r="L157" s="73"/>
      <c r="M157" s="73"/>
      <c r="N157" s="73"/>
      <c r="O157" s="73"/>
      <c r="P157" s="73"/>
      <c r="Q157" s="73"/>
      <c r="R157" s="73"/>
      <c r="S157" s="73"/>
      <c r="T157" s="73"/>
      <c r="U157" s="73"/>
      <c r="V157" s="73"/>
      <c r="W157" s="73"/>
      <c r="X157" s="73"/>
      <c r="Y157" s="73"/>
      <c r="Z157" s="73"/>
      <c r="AA157" s="73"/>
      <c r="AB157" s="73"/>
      <c r="AC157" s="73"/>
      <c r="AD157" s="73"/>
      <c r="AE157" s="73"/>
      <c r="AF157" s="73"/>
      <c r="AG157" s="73"/>
      <c r="AH157" s="73"/>
      <c r="AI157" s="2"/>
      <c r="AJ157" s="82"/>
      <c r="AK157" s="83"/>
      <c r="AL157" s="83"/>
      <c r="AM157" s="83"/>
      <c r="AN157" s="83"/>
      <c r="AO157" s="83"/>
      <c r="AP157" s="83"/>
      <c r="AQ157" s="83"/>
      <c r="AR157" s="83"/>
      <c r="AS157" s="83"/>
      <c r="AT157" s="83"/>
      <c r="AU157" s="83"/>
      <c r="AV157" s="83"/>
      <c r="AW157" s="83"/>
      <c r="AX157" s="83"/>
      <c r="AY157" s="83"/>
      <c r="AZ157" s="83"/>
      <c r="BA157" s="84"/>
    </row>
    <row r="158" spans="1:53" ht="21.2" customHeight="1" x14ac:dyDescent="0.15">
      <c r="C158" s="254"/>
      <c r="D158" s="255"/>
      <c r="E158" s="73" t="s">
        <v>301</v>
      </c>
      <c r="F158" s="73"/>
      <c r="G158" s="73"/>
      <c r="H158" s="73"/>
      <c r="I158" s="73"/>
      <c r="J158" s="73"/>
      <c r="K158" s="73"/>
      <c r="L158" s="73"/>
      <c r="M158" s="73"/>
      <c r="N158" s="73"/>
      <c r="O158" s="73"/>
      <c r="P158" s="73"/>
      <c r="Q158" s="73"/>
      <c r="R158" s="73"/>
      <c r="S158" s="73"/>
      <c r="T158" s="73"/>
      <c r="U158" s="73"/>
      <c r="V158" s="73"/>
      <c r="W158" s="73"/>
      <c r="X158" s="73"/>
      <c r="Y158" s="73"/>
      <c r="Z158" s="73"/>
      <c r="AA158" s="73"/>
      <c r="AB158" s="73"/>
      <c r="AC158" s="73"/>
      <c r="AD158" s="73"/>
      <c r="AE158" s="73"/>
      <c r="AF158" s="73"/>
      <c r="AG158" s="73"/>
      <c r="AH158" s="73"/>
      <c r="AI158" s="2"/>
      <c r="AJ158" s="150"/>
      <c r="AK158" s="151"/>
      <c r="AL158" s="151"/>
      <c r="AM158" s="151"/>
      <c r="AN158" s="151"/>
      <c r="AO158" s="151"/>
      <c r="AP158" s="151"/>
      <c r="AQ158" s="151"/>
      <c r="AR158" s="151"/>
      <c r="AS158" s="151"/>
      <c r="AT158" s="151"/>
      <c r="AU158" s="151"/>
      <c r="AV158" s="151"/>
      <c r="AW158" s="151"/>
      <c r="AX158" s="151"/>
      <c r="AY158" s="151"/>
      <c r="AZ158" s="151"/>
      <c r="BA158" s="152"/>
    </row>
    <row r="159" spans="1:53" ht="21.2" customHeight="1" x14ac:dyDescent="0.15">
      <c r="C159" s="254"/>
      <c r="D159" s="255"/>
      <c r="E159" s="73" t="s">
        <v>294</v>
      </c>
      <c r="F159" s="73"/>
      <c r="G159" s="73"/>
      <c r="H159" s="73"/>
      <c r="I159" s="73"/>
      <c r="J159" s="73"/>
      <c r="K159" s="73"/>
      <c r="L159" s="73"/>
      <c r="M159" s="73"/>
      <c r="N159" s="73"/>
      <c r="O159" s="73"/>
      <c r="P159" s="73"/>
      <c r="Q159" s="73"/>
      <c r="R159" s="73"/>
      <c r="S159" s="73"/>
      <c r="T159" s="73"/>
      <c r="U159" s="73"/>
      <c r="V159" s="73"/>
      <c r="W159" s="73"/>
      <c r="X159" s="73"/>
      <c r="Y159" s="73"/>
      <c r="Z159" s="73"/>
      <c r="AA159" s="73"/>
      <c r="AB159" s="73"/>
      <c r="AC159" s="73"/>
      <c r="AD159" s="73"/>
      <c r="AE159" s="73"/>
      <c r="AF159" s="73"/>
      <c r="AG159" s="73"/>
      <c r="AH159" s="73"/>
      <c r="AI159" s="2"/>
      <c r="AJ159" s="82"/>
      <c r="AK159" s="83"/>
      <c r="AL159" s="83"/>
      <c r="AM159" s="83"/>
      <c r="AN159" s="83"/>
      <c r="AO159" s="83"/>
      <c r="AP159" s="83"/>
      <c r="AQ159" s="83"/>
      <c r="AR159" s="83"/>
      <c r="AS159" s="83"/>
      <c r="AT159" s="83"/>
      <c r="AU159" s="83"/>
      <c r="AV159" s="83"/>
      <c r="AW159" s="83"/>
      <c r="AX159" s="83"/>
      <c r="AY159" s="83"/>
      <c r="AZ159" s="83"/>
      <c r="BA159" s="84"/>
    </row>
    <row r="160" spans="1:53" ht="21.2" customHeight="1" x14ac:dyDescent="0.15">
      <c r="C160" s="254"/>
      <c r="D160" s="255"/>
      <c r="E160" s="73" t="s">
        <v>293</v>
      </c>
      <c r="F160" s="73"/>
      <c r="G160" s="73"/>
      <c r="H160" s="73"/>
      <c r="I160" s="73"/>
      <c r="J160" s="73"/>
      <c r="K160" s="73"/>
      <c r="L160" s="73"/>
      <c r="M160" s="73"/>
      <c r="N160" s="73"/>
      <c r="O160" s="73"/>
      <c r="P160" s="73"/>
      <c r="Q160" s="73"/>
      <c r="R160" s="73"/>
      <c r="S160" s="73"/>
      <c r="T160" s="73"/>
      <c r="U160" s="73"/>
      <c r="V160" s="73"/>
      <c r="W160" s="73"/>
      <c r="X160" s="73"/>
      <c r="Y160" s="73"/>
      <c r="Z160" s="73"/>
      <c r="AA160" s="73"/>
      <c r="AB160" s="73"/>
      <c r="AC160" s="73"/>
      <c r="AD160" s="73"/>
      <c r="AE160" s="73"/>
      <c r="AF160" s="73"/>
      <c r="AG160" s="73"/>
      <c r="AH160" s="73"/>
      <c r="AI160" s="2"/>
      <c r="AJ160" s="82"/>
      <c r="AK160" s="83"/>
      <c r="AL160" s="83"/>
      <c r="AM160" s="83"/>
      <c r="AN160" s="83"/>
      <c r="AO160" s="83"/>
      <c r="AP160" s="83"/>
      <c r="AQ160" s="83"/>
      <c r="AR160" s="83"/>
      <c r="AS160" s="83"/>
      <c r="AT160" s="83"/>
      <c r="AU160" s="83"/>
      <c r="AV160" s="83"/>
      <c r="AW160" s="83"/>
      <c r="AX160" s="83"/>
      <c r="AY160" s="83"/>
      <c r="AZ160" s="83"/>
      <c r="BA160" s="84"/>
    </row>
    <row r="161" spans="1:53" ht="31.5" customHeight="1" x14ac:dyDescent="0.15">
      <c r="C161" s="254"/>
      <c r="D161" s="255"/>
      <c r="E161" s="227" t="s">
        <v>331</v>
      </c>
      <c r="F161" s="228"/>
      <c r="G161" s="228"/>
      <c r="H161" s="228"/>
      <c r="I161" s="228"/>
      <c r="J161" s="228"/>
      <c r="K161" s="228"/>
      <c r="L161" s="228"/>
      <c r="M161" s="228"/>
      <c r="N161" s="228"/>
      <c r="O161" s="228"/>
      <c r="P161" s="228"/>
      <c r="Q161" s="228"/>
      <c r="R161" s="228"/>
      <c r="S161" s="228"/>
      <c r="T161" s="228"/>
      <c r="U161" s="228"/>
      <c r="V161" s="228"/>
      <c r="W161" s="228"/>
      <c r="X161" s="228"/>
      <c r="Y161" s="228"/>
      <c r="Z161" s="228"/>
      <c r="AA161" s="228"/>
      <c r="AB161" s="228"/>
      <c r="AC161" s="228"/>
      <c r="AD161" s="228"/>
      <c r="AE161" s="228"/>
      <c r="AF161" s="228"/>
      <c r="AG161" s="228"/>
      <c r="AH161" s="228"/>
      <c r="AI161" s="229"/>
      <c r="AJ161" s="82"/>
      <c r="AK161" s="83"/>
      <c r="AL161" s="83"/>
      <c r="AM161" s="83"/>
      <c r="AN161" s="83"/>
      <c r="AO161" s="83"/>
      <c r="AP161" s="83"/>
      <c r="AQ161" s="83"/>
      <c r="AR161" s="83"/>
      <c r="AS161" s="83"/>
      <c r="AT161" s="83"/>
      <c r="AU161" s="83"/>
      <c r="AV161" s="83"/>
      <c r="AW161" s="83"/>
      <c r="AX161" s="83"/>
      <c r="AY161" s="83"/>
      <c r="AZ161" s="83"/>
      <c r="BA161" s="84"/>
    </row>
    <row r="162" spans="1:53" ht="21.2" customHeight="1" x14ac:dyDescent="0.15">
      <c r="C162" s="254"/>
      <c r="D162" s="255"/>
      <c r="E162" s="73" t="s">
        <v>80</v>
      </c>
      <c r="F162" s="73"/>
      <c r="G162" s="73"/>
      <c r="H162" s="73"/>
      <c r="I162" s="73"/>
      <c r="J162" s="73"/>
      <c r="K162" s="73"/>
      <c r="L162" s="73"/>
      <c r="M162" s="73"/>
      <c r="N162" s="73"/>
      <c r="O162" s="73"/>
      <c r="P162" s="73"/>
      <c r="Q162" s="73"/>
      <c r="R162" s="73"/>
      <c r="S162" s="73"/>
      <c r="T162" s="73"/>
      <c r="U162" s="73"/>
      <c r="V162" s="73"/>
      <c r="W162" s="73"/>
      <c r="X162" s="73"/>
      <c r="Y162" s="73"/>
      <c r="Z162" s="73"/>
      <c r="AA162" s="73"/>
      <c r="AB162" s="73"/>
      <c r="AC162" s="73"/>
      <c r="AD162" s="73"/>
      <c r="AE162" s="73"/>
      <c r="AF162" s="73"/>
      <c r="AG162" s="73"/>
      <c r="AH162" s="73"/>
      <c r="AI162" s="2"/>
      <c r="AJ162" s="82"/>
      <c r="AK162" s="83"/>
      <c r="AL162" s="83"/>
      <c r="AM162" s="83"/>
      <c r="AN162" s="83"/>
      <c r="AO162" s="83"/>
      <c r="AP162" s="83"/>
      <c r="AQ162" s="83"/>
      <c r="AR162" s="83"/>
      <c r="AS162" s="83"/>
      <c r="AT162" s="83"/>
      <c r="AU162" s="83"/>
      <c r="AV162" s="83"/>
      <c r="AW162" s="83"/>
      <c r="AX162" s="83"/>
      <c r="AY162" s="83"/>
      <c r="AZ162" s="83"/>
      <c r="BA162" s="84"/>
    </row>
    <row r="163" spans="1:53" ht="21.2" customHeight="1" x14ac:dyDescent="0.15">
      <c r="C163" s="254"/>
      <c r="D163" s="255"/>
      <c r="E163" s="73" t="s">
        <v>81</v>
      </c>
      <c r="F163" s="73"/>
      <c r="G163" s="73"/>
      <c r="H163" s="73"/>
      <c r="I163" s="73"/>
      <c r="J163" s="73"/>
      <c r="K163" s="73"/>
      <c r="L163" s="73"/>
      <c r="M163" s="73"/>
      <c r="N163" s="73"/>
      <c r="O163" s="73"/>
      <c r="P163" s="73"/>
      <c r="Q163" s="73"/>
      <c r="R163" s="73"/>
      <c r="S163" s="73"/>
      <c r="T163" s="73"/>
      <c r="U163" s="73"/>
      <c r="V163" s="73"/>
      <c r="W163" s="73"/>
      <c r="X163" s="73"/>
      <c r="Y163" s="73"/>
      <c r="Z163" s="73"/>
      <c r="AA163" s="73"/>
      <c r="AB163" s="73"/>
      <c r="AC163" s="73"/>
      <c r="AD163" s="73"/>
      <c r="AE163" s="73"/>
      <c r="AF163" s="73"/>
      <c r="AG163" s="73"/>
      <c r="AH163" s="73"/>
      <c r="AI163" s="2"/>
      <c r="AJ163" s="82"/>
      <c r="AK163" s="83"/>
      <c r="AL163" s="83"/>
      <c r="AM163" s="83"/>
      <c r="AN163" s="83"/>
      <c r="AO163" s="83"/>
      <c r="AP163" s="83"/>
      <c r="AQ163" s="83"/>
      <c r="AR163" s="83"/>
      <c r="AS163" s="83"/>
      <c r="AT163" s="83"/>
      <c r="AU163" s="83"/>
      <c r="AV163" s="83"/>
      <c r="AW163" s="83"/>
      <c r="AX163" s="83"/>
      <c r="AY163" s="83"/>
      <c r="AZ163" s="83"/>
      <c r="BA163" s="84"/>
    </row>
    <row r="164" spans="1:53" ht="21.2" customHeight="1" x14ac:dyDescent="0.15">
      <c r="C164" s="254"/>
      <c r="D164" s="255"/>
      <c r="E164" s="68" t="s">
        <v>309</v>
      </c>
      <c r="F164" s="68"/>
      <c r="G164" s="68"/>
      <c r="H164" s="68"/>
      <c r="I164" s="68"/>
      <c r="J164" s="68"/>
      <c r="K164" s="68"/>
      <c r="L164" s="68"/>
      <c r="M164" s="68"/>
      <c r="N164" s="68"/>
      <c r="O164" s="68"/>
      <c r="P164" s="68"/>
      <c r="Q164" s="68"/>
      <c r="R164" s="68"/>
      <c r="S164" s="68"/>
      <c r="T164" s="68"/>
      <c r="U164" s="68"/>
      <c r="V164" s="68"/>
      <c r="W164" s="68"/>
      <c r="X164" s="68"/>
      <c r="Y164" s="68"/>
      <c r="Z164" s="68"/>
      <c r="AA164" s="68"/>
      <c r="AB164" s="68"/>
      <c r="AC164" s="68"/>
      <c r="AD164" s="68"/>
      <c r="AE164" s="68"/>
      <c r="AF164" s="68"/>
      <c r="AG164" s="68"/>
      <c r="AH164" s="68"/>
      <c r="AI164" s="69"/>
      <c r="AJ164" s="82"/>
      <c r="AK164" s="83"/>
      <c r="AL164" s="83"/>
      <c r="AM164" s="83"/>
      <c r="AN164" s="83"/>
      <c r="AO164" s="83"/>
      <c r="AP164" s="83"/>
      <c r="AQ164" s="83"/>
      <c r="AR164" s="83"/>
      <c r="AS164" s="83"/>
      <c r="AT164" s="83"/>
      <c r="AU164" s="83"/>
      <c r="AV164" s="83"/>
      <c r="AW164" s="83"/>
      <c r="AX164" s="83"/>
      <c r="AY164" s="83"/>
      <c r="AZ164" s="83"/>
      <c r="BA164" s="84"/>
    </row>
    <row r="165" spans="1:53" ht="21.2" customHeight="1" x14ac:dyDescent="0.15">
      <c r="C165" s="254"/>
      <c r="D165" s="255"/>
      <c r="E165" s="9" t="s">
        <v>101</v>
      </c>
      <c r="F165" s="9"/>
      <c r="G165" s="9"/>
      <c r="H165" s="9"/>
      <c r="I165" s="9"/>
      <c r="J165" s="9"/>
      <c r="K165" s="9"/>
      <c r="L165" s="9"/>
      <c r="M165" s="9"/>
      <c r="N165" s="9"/>
      <c r="O165" s="9"/>
      <c r="P165" s="9"/>
      <c r="Q165" s="9"/>
      <c r="R165" s="9"/>
      <c r="S165" s="9"/>
      <c r="T165" s="9"/>
      <c r="U165" s="9"/>
      <c r="V165" s="9"/>
      <c r="W165" s="9"/>
      <c r="X165" s="9"/>
      <c r="Y165" s="9"/>
      <c r="Z165" s="9"/>
      <c r="AA165" s="9"/>
      <c r="AB165" s="9"/>
      <c r="AC165" s="9"/>
      <c r="AD165" s="9"/>
      <c r="AE165" s="9"/>
      <c r="AF165" s="9"/>
      <c r="AG165" s="9"/>
      <c r="AH165" s="9"/>
      <c r="AI165" s="4"/>
      <c r="AJ165" s="82"/>
      <c r="AK165" s="83"/>
      <c r="AL165" s="83"/>
      <c r="AM165" s="83"/>
      <c r="AN165" s="83"/>
      <c r="AO165" s="83"/>
      <c r="AP165" s="83"/>
      <c r="AQ165" s="83"/>
      <c r="AR165" s="83"/>
      <c r="AS165" s="83"/>
      <c r="AT165" s="83"/>
      <c r="AU165" s="83"/>
      <c r="AV165" s="83"/>
      <c r="AW165" s="83"/>
      <c r="AX165" s="83"/>
      <c r="AY165" s="83"/>
      <c r="AZ165" s="83"/>
      <c r="BA165" s="84"/>
    </row>
    <row r="166" spans="1:53" ht="21.2" customHeight="1" x14ac:dyDescent="0.15">
      <c r="C166" s="254"/>
      <c r="D166" s="255"/>
      <c r="E166" s="9" t="s">
        <v>82</v>
      </c>
      <c r="F166" s="9"/>
      <c r="G166" s="9"/>
      <c r="H166" s="9"/>
      <c r="I166" s="9"/>
      <c r="J166" s="9"/>
      <c r="K166" s="9"/>
      <c r="L166" s="9"/>
      <c r="M166" s="9"/>
      <c r="N166" s="9"/>
      <c r="O166" s="9"/>
      <c r="P166" s="9"/>
      <c r="Q166" s="9"/>
      <c r="R166" s="9"/>
      <c r="S166" s="9"/>
      <c r="T166" s="9"/>
      <c r="U166" s="9"/>
      <c r="V166" s="9"/>
      <c r="W166" s="9"/>
      <c r="X166" s="9"/>
      <c r="Y166" s="9"/>
      <c r="Z166" s="9"/>
      <c r="AA166" s="9"/>
      <c r="AB166" s="9"/>
      <c r="AC166" s="9"/>
      <c r="AD166" s="9"/>
      <c r="AE166" s="9"/>
      <c r="AF166" s="9"/>
      <c r="AG166" s="9"/>
      <c r="AH166" s="9"/>
      <c r="AI166" s="4"/>
      <c r="AJ166" s="82"/>
      <c r="AK166" s="83"/>
      <c r="AL166" s="83"/>
      <c r="AM166" s="83"/>
      <c r="AN166" s="83"/>
      <c r="AO166" s="83"/>
      <c r="AP166" s="83"/>
      <c r="AQ166" s="83"/>
      <c r="AR166" s="83"/>
      <c r="AS166" s="83"/>
      <c r="AT166" s="83"/>
      <c r="AU166" s="83"/>
      <c r="AV166" s="83"/>
      <c r="AW166" s="83"/>
      <c r="AX166" s="83"/>
      <c r="AY166" s="83"/>
      <c r="AZ166" s="83"/>
      <c r="BA166" s="84"/>
    </row>
    <row r="167" spans="1:53" ht="21.2" customHeight="1" x14ac:dyDescent="0.15">
      <c r="C167" s="254"/>
      <c r="D167" s="255"/>
      <c r="E167" s="9" t="s">
        <v>83</v>
      </c>
      <c r="F167" s="9"/>
      <c r="G167" s="9"/>
      <c r="H167" s="9"/>
      <c r="I167" s="9"/>
      <c r="J167" s="9"/>
      <c r="K167" s="9"/>
      <c r="L167" s="9"/>
      <c r="M167" s="9"/>
      <c r="N167" s="9"/>
      <c r="O167" s="9"/>
      <c r="P167" s="9"/>
      <c r="Q167" s="9"/>
      <c r="R167" s="9"/>
      <c r="S167" s="9"/>
      <c r="T167" s="9"/>
      <c r="U167" s="9"/>
      <c r="V167" s="9"/>
      <c r="W167" s="9"/>
      <c r="X167" s="9"/>
      <c r="Y167" s="9"/>
      <c r="Z167" s="9"/>
      <c r="AA167" s="9"/>
      <c r="AB167" s="9"/>
      <c r="AC167" s="9"/>
      <c r="AD167" s="9"/>
      <c r="AE167" s="9"/>
      <c r="AF167" s="9"/>
      <c r="AG167" s="9"/>
      <c r="AH167" s="9"/>
      <c r="AI167" s="4"/>
      <c r="AJ167" s="82"/>
      <c r="AK167" s="83"/>
      <c r="AL167" s="83"/>
      <c r="AM167" s="83"/>
      <c r="AN167" s="83"/>
      <c r="AO167" s="83"/>
      <c r="AP167" s="83"/>
      <c r="AQ167" s="83"/>
      <c r="AR167" s="83"/>
      <c r="AS167" s="83"/>
      <c r="AT167" s="83"/>
      <c r="AU167" s="83"/>
      <c r="AV167" s="83"/>
      <c r="AW167" s="83"/>
      <c r="AX167" s="83"/>
      <c r="AY167" s="83"/>
      <c r="AZ167" s="83"/>
      <c r="BA167" s="84"/>
    </row>
    <row r="168" spans="1:53" ht="21.2" customHeight="1" x14ac:dyDescent="0.15">
      <c r="C168" s="254"/>
      <c r="D168" s="255"/>
      <c r="E168" s="9" t="s">
        <v>340</v>
      </c>
      <c r="F168" s="9"/>
      <c r="G168" s="9"/>
      <c r="H168" s="9"/>
      <c r="I168" s="9"/>
      <c r="J168" s="9"/>
      <c r="K168" s="9"/>
      <c r="L168" s="9"/>
      <c r="M168" s="9"/>
      <c r="N168" s="9"/>
      <c r="O168" s="9"/>
      <c r="P168" s="9"/>
      <c r="Q168" s="9"/>
      <c r="R168" s="9"/>
      <c r="S168" s="9"/>
      <c r="T168" s="9"/>
      <c r="U168" s="9"/>
      <c r="V168" s="9"/>
      <c r="W168" s="9"/>
      <c r="X168" s="9"/>
      <c r="Y168" s="9"/>
      <c r="Z168" s="9"/>
      <c r="AA168" s="9"/>
      <c r="AB168" s="9"/>
      <c r="AC168" s="9"/>
      <c r="AD168" s="9"/>
      <c r="AE168" s="9"/>
      <c r="AF168" s="9"/>
      <c r="AG168" s="9"/>
      <c r="AH168" s="9"/>
      <c r="AI168" s="4"/>
      <c r="AJ168" s="82"/>
      <c r="AK168" s="83"/>
      <c r="AL168" s="83"/>
      <c r="AM168" s="83"/>
      <c r="AN168" s="83"/>
      <c r="AO168" s="83"/>
      <c r="AP168" s="83"/>
      <c r="AQ168" s="83"/>
      <c r="AR168" s="83"/>
      <c r="AS168" s="83"/>
      <c r="AT168" s="83"/>
      <c r="AU168" s="83"/>
      <c r="AV168" s="83"/>
      <c r="AW168" s="83"/>
      <c r="AX168" s="83"/>
      <c r="AY168" s="83"/>
      <c r="AZ168" s="83"/>
      <c r="BA168" s="84"/>
    </row>
    <row r="169" spans="1:53" ht="32.25" customHeight="1" x14ac:dyDescent="0.15">
      <c r="C169" s="254"/>
      <c r="D169" s="255"/>
      <c r="E169" s="227" t="s">
        <v>341</v>
      </c>
      <c r="F169" s="228"/>
      <c r="G169" s="228"/>
      <c r="H169" s="228"/>
      <c r="I169" s="228"/>
      <c r="J169" s="228"/>
      <c r="K169" s="228"/>
      <c r="L169" s="228"/>
      <c r="M169" s="228"/>
      <c r="N169" s="228"/>
      <c r="O169" s="228"/>
      <c r="P169" s="228"/>
      <c r="Q169" s="228"/>
      <c r="R169" s="228"/>
      <c r="S169" s="228"/>
      <c r="T169" s="228"/>
      <c r="U169" s="228"/>
      <c r="V169" s="228"/>
      <c r="W169" s="228"/>
      <c r="X169" s="228"/>
      <c r="Y169" s="228"/>
      <c r="Z169" s="228"/>
      <c r="AA169" s="228"/>
      <c r="AB169" s="228"/>
      <c r="AC169" s="228"/>
      <c r="AD169" s="228"/>
      <c r="AE169" s="228"/>
      <c r="AF169" s="228"/>
      <c r="AG169" s="228"/>
      <c r="AH169" s="228"/>
      <c r="AI169" s="229"/>
      <c r="AJ169" s="82"/>
      <c r="AK169" s="83"/>
      <c r="AL169" s="83"/>
      <c r="AM169" s="83"/>
      <c r="AN169" s="83"/>
      <c r="AO169" s="83"/>
      <c r="AP169" s="83"/>
      <c r="AQ169" s="83"/>
      <c r="AR169" s="83"/>
      <c r="AS169" s="83"/>
      <c r="AT169" s="83"/>
      <c r="AU169" s="83"/>
      <c r="AV169" s="83"/>
      <c r="AW169" s="83"/>
      <c r="AX169" s="83"/>
      <c r="AY169" s="83"/>
      <c r="AZ169" s="83"/>
      <c r="BA169" s="84"/>
    </row>
    <row r="170" spans="1:53" ht="21.2" customHeight="1" x14ac:dyDescent="0.15">
      <c r="A170" s="10"/>
      <c r="B170" s="10"/>
      <c r="C170" s="254"/>
      <c r="D170" s="255"/>
      <c r="E170" s="195" t="s">
        <v>91</v>
      </c>
      <c r="F170" s="195"/>
      <c r="G170" s="195"/>
      <c r="H170" s="195"/>
      <c r="I170" s="195"/>
      <c r="J170" s="195"/>
      <c r="K170" s="315"/>
      <c r="L170" s="315"/>
      <c r="M170" s="315"/>
      <c r="N170" s="315"/>
      <c r="O170" s="315"/>
      <c r="P170" s="315"/>
      <c r="Q170" s="315"/>
      <c r="R170" s="315"/>
      <c r="S170" s="315"/>
      <c r="T170" s="315"/>
      <c r="U170" s="315"/>
      <c r="V170" s="315"/>
      <c r="W170" s="315"/>
      <c r="X170" s="315"/>
      <c r="Y170" s="315"/>
      <c r="Z170" s="315"/>
      <c r="AA170" s="315"/>
      <c r="AB170" s="315"/>
      <c r="AC170" s="315"/>
      <c r="AD170" s="315"/>
      <c r="AE170" s="315"/>
      <c r="AF170" s="315"/>
      <c r="AG170" s="315"/>
      <c r="AH170" s="315"/>
      <c r="AI170" s="196" t="s">
        <v>58</v>
      </c>
      <c r="AJ170" s="370" t="str">
        <f>IF(AND(COUNTA(C170)&gt;0,COUNTA(K170)=0),"具体的に内容を入力してください。",IF(AND(COUNTA(K170)&gt;0,COUNTA(C170)=0),"その他の選択肢に○をご入力ください。",""))</f>
        <v/>
      </c>
      <c r="AK170" s="371"/>
      <c r="AL170" s="371"/>
      <c r="AM170" s="371"/>
      <c r="AN170" s="371"/>
      <c r="AO170" s="371"/>
      <c r="AP170" s="371"/>
      <c r="AQ170" s="371"/>
      <c r="AR170" s="371"/>
      <c r="AS170" s="371"/>
      <c r="AT170" s="371"/>
      <c r="AU170" s="371"/>
      <c r="AV170" s="371"/>
      <c r="AW170" s="371"/>
      <c r="AX170" s="371"/>
      <c r="AY170" s="371"/>
      <c r="AZ170" s="371"/>
      <c r="BA170" s="372"/>
    </row>
    <row r="171" spans="1:53" ht="21" customHeight="1" x14ac:dyDescent="0.15">
      <c r="A171" s="118"/>
      <c r="B171" s="118"/>
      <c r="C171" s="386"/>
      <c r="D171" s="386"/>
      <c r="E171" s="262" t="s">
        <v>251</v>
      </c>
      <c r="F171" s="263"/>
      <c r="G171" s="263"/>
      <c r="H171" s="263"/>
      <c r="I171" s="263"/>
      <c r="J171" s="263"/>
      <c r="K171" s="263"/>
      <c r="L171" s="263"/>
      <c r="M171" s="263"/>
      <c r="N171" s="263"/>
      <c r="O171" s="263"/>
      <c r="P171" s="263"/>
      <c r="Q171" s="263"/>
      <c r="R171" s="263"/>
      <c r="S171" s="263"/>
      <c r="T171" s="263"/>
      <c r="U171" s="263"/>
      <c r="V171" s="263"/>
      <c r="W171" s="263"/>
      <c r="X171" s="263"/>
      <c r="Y171" s="263"/>
      <c r="Z171" s="263"/>
      <c r="AA171" s="263"/>
      <c r="AB171" s="263"/>
      <c r="AC171" s="263"/>
      <c r="AD171" s="263"/>
      <c r="AE171" s="263"/>
      <c r="AF171" s="263"/>
      <c r="AG171" s="263"/>
      <c r="AH171" s="263"/>
      <c r="AI171" s="264"/>
      <c r="AJ171" s="164" t="str">
        <f>IF(AND(COUNTA(C171)&gt;0,COUNTA(C159:D170)&gt;0),"「特になし」を選んでいる場合，他の選択肢は選べません。","")</f>
        <v/>
      </c>
      <c r="AK171" s="165"/>
      <c r="AL171" s="165"/>
      <c r="AM171" s="165"/>
      <c r="AN171" s="165"/>
      <c r="AO171" s="165"/>
      <c r="AP171" s="165"/>
      <c r="AQ171" s="165"/>
      <c r="AR171" s="165"/>
      <c r="AS171" s="165"/>
      <c r="AT171" s="165"/>
      <c r="AU171" s="165"/>
      <c r="AV171" s="165"/>
      <c r="AW171" s="165"/>
      <c r="AX171" s="165"/>
      <c r="AY171" s="165"/>
      <c r="AZ171" s="165"/>
      <c r="BA171" s="166"/>
    </row>
    <row r="172" spans="1:53" ht="21" customHeight="1" x14ac:dyDescent="0.15">
      <c r="A172" s="118"/>
      <c r="B172" s="118"/>
      <c r="C172" s="73" t="s">
        <v>252</v>
      </c>
      <c r="D172" s="73"/>
      <c r="E172" s="73"/>
      <c r="F172" s="73"/>
      <c r="G172" s="73"/>
      <c r="H172" s="73"/>
      <c r="I172" s="73"/>
      <c r="J172" s="73"/>
      <c r="K172" s="73"/>
      <c r="L172" s="73"/>
      <c r="M172" s="73"/>
      <c r="N172" s="73"/>
      <c r="O172" s="73"/>
      <c r="P172" s="73"/>
      <c r="Q172" s="73"/>
      <c r="R172" s="73"/>
      <c r="S172" s="73"/>
      <c r="T172" s="73"/>
      <c r="U172" s="73"/>
      <c r="V172" s="73"/>
      <c r="W172" s="73"/>
      <c r="X172" s="73"/>
      <c r="Y172" s="73"/>
      <c r="Z172" s="73"/>
      <c r="AA172" s="73"/>
      <c r="AB172" s="73"/>
      <c r="AC172" s="73"/>
      <c r="AD172" s="73"/>
      <c r="AE172" s="73"/>
      <c r="AF172" s="73"/>
      <c r="AG172" s="73"/>
      <c r="AH172" s="73"/>
      <c r="AI172" s="73"/>
      <c r="AJ172" s="180"/>
      <c r="AK172" s="169"/>
      <c r="AL172" s="169"/>
      <c r="AM172" s="169"/>
      <c r="AN172" s="169"/>
      <c r="AO172" s="169"/>
      <c r="AP172" s="169"/>
      <c r="AQ172" s="169"/>
      <c r="AR172" s="169"/>
      <c r="AS172" s="169"/>
      <c r="AT172" s="169"/>
      <c r="AU172" s="169"/>
      <c r="AV172" s="169"/>
      <c r="AW172" s="169"/>
      <c r="AX172" s="169"/>
      <c r="AY172" s="169"/>
      <c r="AZ172" s="169"/>
      <c r="BA172" s="170"/>
    </row>
    <row r="173" spans="1:53" x14ac:dyDescent="0.15">
      <c r="A173" s="118"/>
      <c r="B173" s="118"/>
      <c r="C173" s="118"/>
      <c r="D173" s="118"/>
      <c r="E173" s="118"/>
      <c r="F173" s="118"/>
      <c r="G173" s="118"/>
      <c r="H173" s="118"/>
      <c r="I173" s="118"/>
      <c r="J173" s="118"/>
      <c r="K173" s="118"/>
      <c r="L173" s="118"/>
      <c r="M173" s="118"/>
      <c r="N173" s="118"/>
      <c r="O173" s="118"/>
      <c r="P173" s="118"/>
      <c r="Q173" s="118"/>
      <c r="R173" s="118"/>
      <c r="S173" s="118"/>
      <c r="T173" s="118"/>
      <c r="U173" s="118"/>
      <c r="V173" s="118"/>
      <c r="W173" s="118"/>
      <c r="X173" s="118"/>
      <c r="Y173" s="118"/>
      <c r="Z173" s="118"/>
      <c r="AA173" s="118"/>
      <c r="AB173" s="118"/>
      <c r="AC173" s="118"/>
      <c r="AD173" s="118"/>
      <c r="AE173" s="118"/>
      <c r="AF173" s="118"/>
      <c r="AG173" s="118"/>
      <c r="AH173" s="118"/>
      <c r="AI173" s="118"/>
      <c r="AJ173" s="97"/>
      <c r="AK173" s="97"/>
      <c r="AL173" s="97"/>
      <c r="AM173" s="97"/>
      <c r="AN173" s="97"/>
      <c r="AO173" s="97"/>
      <c r="AP173" s="97"/>
      <c r="AQ173" s="97"/>
      <c r="AR173" s="97"/>
      <c r="AS173" s="97"/>
      <c r="AT173" s="97"/>
      <c r="AU173" s="97"/>
      <c r="AV173" s="97"/>
      <c r="AW173" s="97"/>
      <c r="AX173" s="97"/>
      <c r="AY173" s="97"/>
      <c r="AZ173" s="97"/>
      <c r="BA173" s="98"/>
    </row>
    <row r="174" spans="1:53" ht="21" customHeight="1" x14ac:dyDescent="0.15">
      <c r="A174" s="401" t="s">
        <v>241</v>
      </c>
      <c r="B174" s="401"/>
      <c r="C174" s="402" t="s">
        <v>310</v>
      </c>
      <c r="D174" s="402"/>
      <c r="E174" s="402"/>
      <c r="F174" s="402"/>
      <c r="G174" s="402"/>
      <c r="H174" s="402"/>
      <c r="I174" s="402"/>
      <c r="J174" s="402"/>
      <c r="K174" s="402"/>
      <c r="L174" s="402"/>
      <c r="M174" s="402"/>
      <c r="N174" s="402"/>
      <c r="O174" s="402"/>
      <c r="P174" s="402"/>
      <c r="Q174" s="402"/>
      <c r="R174" s="402"/>
      <c r="S174" s="402"/>
      <c r="T174" s="402"/>
      <c r="U174" s="402"/>
      <c r="V174" s="402"/>
      <c r="W174" s="402"/>
      <c r="X174" s="402"/>
      <c r="Y174" s="402"/>
      <c r="Z174" s="402"/>
      <c r="AA174" s="402"/>
      <c r="AB174" s="402"/>
      <c r="AC174" s="402"/>
      <c r="AD174" s="402"/>
      <c r="AE174" s="402"/>
      <c r="AF174" s="402"/>
      <c r="AG174" s="402"/>
      <c r="AH174" s="402"/>
      <c r="AI174" s="402"/>
      <c r="AJ174" s="180" t="str">
        <f>IF(G42="","",IF(COUNTA(C175:D187)&gt;0,"","問12 未回答"))</f>
        <v/>
      </c>
      <c r="AK174" s="101"/>
      <c r="AL174" s="101"/>
      <c r="AM174" s="101"/>
      <c r="AN174" s="101"/>
      <c r="AO174" s="101"/>
      <c r="AP174" s="101"/>
      <c r="AQ174" s="101"/>
      <c r="AR174" s="101"/>
      <c r="AS174" s="101"/>
      <c r="AT174" s="101"/>
      <c r="AU174" s="101"/>
      <c r="AV174" s="101"/>
      <c r="AW174" s="101"/>
      <c r="AX174" s="101"/>
      <c r="AY174" s="101"/>
      <c r="AZ174" s="101"/>
      <c r="BA174" s="102"/>
    </row>
    <row r="175" spans="1:53" ht="21" customHeight="1" x14ac:dyDescent="0.15">
      <c r="A175" s="106"/>
      <c r="B175" s="106"/>
      <c r="C175" s="386"/>
      <c r="D175" s="254"/>
      <c r="E175" s="262" t="s">
        <v>248</v>
      </c>
      <c r="F175" s="263"/>
      <c r="G175" s="263"/>
      <c r="H175" s="263"/>
      <c r="I175" s="263"/>
      <c r="J175" s="263"/>
      <c r="K175" s="263"/>
      <c r="L175" s="263"/>
      <c r="M175" s="263"/>
      <c r="N175" s="263"/>
      <c r="O175" s="263"/>
      <c r="P175" s="263"/>
      <c r="Q175" s="263"/>
      <c r="R175" s="263"/>
      <c r="S175" s="263"/>
      <c r="T175" s="263"/>
      <c r="U175" s="263"/>
      <c r="V175" s="263"/>
      <c r="W175" s="263"/>
      <c r="X175" s="263"/>
      <c r="Y175" s="263"/>
      <c r="Z175" s="263"/>
      <c r="AA175" s="263"/>
      <c r="AB175" s="263"/>
      <c r="AC175" s="263"/>
      <c r="AD175" s="263"/>
      <c r="AE175" s="263"/>
      <c r="AF175" s="263"/>
      <c r="AG175" s="263"/>
      <c r="AH175" s="263"/>
      <c r="AI175" s="264"/>
      <c r="AJ175" s="101" t="str">
        <f>IF(COUNTA(C175:D186)&gt;3,"回答は３つまでにしてください。","")</f>
        <v/>
      </c>
      <c r="AK175" s="101"/>
      <c r="AL175" s="101"/>
      <c r="AM175" s="101"/>
      <c r="AN175" s="101"/>
      <c r="AO175" s="101"/>
      <c r="AP175" s="101"/>
      <c r="AQ175" s="101"/>
      <c r="AR175" s="101"/>
      <c r="AS175" s="101"/>
      <c r="AT175" s="101"/>
      <c r="AU175" s="101"/>
      <c r="AV175" s="101"/>
      <c r="AW175" s="101"/>
      <c r="AX175" s="101"/>
      <c r="AY175" s="101"/>
      <c r="AZ175" s="101"/>
      <c r="BA175" s="102"/>
    </row>
    <row r="176" spans="1:53" ht="21" customHeight="1" x14ac:dyDescent="0.15">
      <c r="A176" s="118"/>
      <c r="B176" s="118"/>
      <c r="C176" s="386"/>
      <c r="D176" s="254"/>
      <c r="E176" s="153" t="s">
        <v>305</v>
      </c>
      <c r="F176" s="154"/>
      <c r="G176" s="154"/>
      <c r="H176" s="154"/>
      <c r="I176" s="154"/>
      <c r="J176" s="154"/>
      <c r="K176" s="154"/>
      <c r="L176" s="154"/>
      <c r="M176" s="154"/>
      <c r="N176" s="154"/>
      <c r="O176" s="154"/>
      <c r="P176" s="154"/>
      <c r="Q176" s="154"/>
      <c r="R176" s="154"/>
      <c r="S176" s="154"/>
      <c r="T176" s="154"/>
      <c r="U176" s="154"/>
      <c r="V176" s="154"/>
      <c r="W176" s="154"/>
      <c r="X176" s="154"/>
      <c r="Y176" s="154"/>
      <c r="Z176" s="154"/>
      <c r="AA176" s="154"/>
      <c r="AB176" s="154"/>
      <c r="AC176" s="154"/>
      <c r="AD176" s="154"/>
      <c r="AE176" s="154"/>
      <c r="AF176" s="154"/>
      <c r="AG176" s="154"/>
      <c r="AH176" s="154"/>
      <c r="AI176" s="155"/>
      <c r="AJ176" s="156"/>
      <c r="AK176" s="156"/>
      <c r="AL176" s="156"/>
      <c r="AM176" s="156"/>
      <c r="AN176" s="156"/>
      <c r="AO176" s="156"/>
      <c r="AP176" s="156"/>
      <c r="AQ176" s="156"/>
      <c r="AR176" s="156"/>
      <c r="AS176" s="156"/>
      <c r="AT176" s="156"/>
      <c r="AU176" s="156"/>
      <c r="AV176" s="156"/>
      <c r="AW176" s="156"/>
      <c r="AX176" s="156"/>
      <c r="AY176" s="156"/>
      <c r="AZ176" s="156"/>
      <c r="BA176" s="157"/>
    </row>
    <row r="177" spans="1:54" ht="21" customHeight="1" x14ac:dyDescent="0.15">
      <c r="A177" s="106"/>
      <c r="B177" s="106"/>
      <c r="C177" s="386"/>
      <c r="D177" s="386"/>
      <c r="E177" s="262" t="s">
        <v>295</v>
      </c>
      <c r="F177" s="263"/>
      <c r="G177" s="263"/>
      <c r="H177" s="263"/>
      <c r="I177" s="263"/>
      <c r="J177" s="263"/>
      <c r="K177" s="263"/>
      <c r="L177" s="263"/>
      <c r="M177" s="263"/>
      <c r="N177" s="263"/>
      <c r="O177" s="263"/>
      <c r="P177" s="263"/>
      <c r="Q177" s="263"/>
      <c r="R177" s="263"/>
      <c r="S177" s="263"/>
      <c r="T177" s="263"/>
      <c r="U177" s="263"/>
      <c r="V177" s="263"/>
      <c r="W177" s="263"/>
      <c r="X177" s="263"/>
      <c r="Y177" s="263"/>
      <c r="Z177" s="263"/>
      <c r="AA177" s="263"/>
      <c r="AB177" s="263"/>
      <c r="AC177" s="263"/>
      <c r="AD177" s="263"/>
      <c r="AE177" s="263"/>
      <c r="AF177" s="263"/>
      <c r="AG177" s="263"/>
      <c r="AH177" s="263"/>
      <c r="AI177" s="264"/>
      <c r="AJ177" s="100"/>
      <c r="AK177" s="101"/>
      <c r="AL177" s="101"/>
      <c r="AM177" s="101"/>
      <c r="AN177" s="101"/>
      <c r="AO177" s="101"/>
      <c r="AP177" s="101"/>
      <c r="AQ177" s="101"/>
      <c r="AR177" s="101"/>
      <c r="AS177" s="101"/>
      <c r="AT177" s="101"/>
      <c r="AU177" s="101"/>
      <c r="AV177" s="101"/>
      <c r="AW177" s="101"/>
      <c r="AX177" s="101"/>
      <c r="AY177" s="101"/>
      <c r="AZ177" s="101"/>
      <c r="BA177" s="102"/>
    </row>
    <row r="178" spans="1:54" ht="21" customHeight="1" x14ac:dyDescent="0.15">
      <c r="A178" s="106"/>
      <c r="B178" s="106"/>
      <c r="C178" s="386"/>
      <c r="D178" s="386"/>
      <c r="E178" s="262" t="s">
        <v>245</v>
      </c>
      <c r="F178" s="263"/>
      <c r="G178" s="263"/>
      <c r="H178" s="263"/>
      <c r="I178" s="263"/>
      <c r="J178" s="263"/>
      <c r="K178" s="263"/>
      <c r="L178" s="263"/>
      <c r="M178" s="263"/>
      <c r="N178" s="263"/>
      <c r="O178" s="263"/>
      <c r="P178" s="263"/>
      <c r="Q178" s="263"/>
      <c r="R178" s="263"/>
      <c r="S178" s="263"/>
      <c r="T178" s="263"/>
      <c r="U178" s="263"/>
      <c r="V178" s="263"/>
      <c r="W178" s="263"/>
      <c r="X178" s="263"/>
      <c r="Y178" s="263"/>
      <c r="Z178" s="263"/>
      <c r="AA178" s="263"/>
      <c r="AB178" s="263"/>
      <c r="AC178" s="263"/>
      <c r="AD178" s="263"/>
      <c r="AE178" s="263"/>
      <c r="AF178" s="263"/>
      <c r="AG178" s="263"/>
      <c r="AH178" s="263"/>
      <c r="AI178" s="264"/>
      <c r="AJ178" s="100"/>
      <c r="AK178" s="101"/>
      <c r="AL178" s="101"/>
      <c r="AM178" s="101"/>
      <c r="AN178" s="101"/>
      <c r="AO178" s="101"/>
      <c r="AP178" s="101"/>
      <c r="AQ178" s="101"/>
      <c r="AR178" s="101"/>
      <c r="AS178" s="101"/>
      <c r="AT178" s="101"/>
      <c r="AU178" s="101"/>
      <c r="AV178" s="101"/>
      <c r="AW178" s="101"/>
      <c r="AX178" s="101"/>
      <c r="AY178" s="101"/>
      <c r="AZ178" s="101"/>
      <c r="BA178" s="102"/>
    </row>
    <row r="179" spans="1:54" ht="21" customHeight="1" x14ac:dyDescent="0.15">
      <c r="A179" s="106"/>
      <c r="B179" s="106"/>
      <c r="C179" s="386"/>
      <c r="D179" s="386"/>
      <c r="E179" s="262" t="s">
        <v>249</v>
      </c>
      <c r="F179" s="263"/>
      <c r="G179" s="263"/>
      <c r="H179" s="263"/>
      <c r="I179" s="263"/>
      <c r="J179" s="263"/>
      <c r="K179" s="263"/>
      <c r="L179" s="263"/>
      <c r="M179" s="263"/>
      <c r="N179" s="263"/>
      <c r="O179" s="263"/>
      <c r="P179" s="263"/>
      <c r="Q179" s="263"/>
      <c r="R179" s="263"/>
      <c r="S179" s="263"/>
      <c r="T179" s="263"/>
      <c r="U179" s="263"/>
      <c r="V179" s="263"/>
      <c r="W179" s="263"/>
      <c r="X179" s="263"/>
      <c r="Y179" s="263"/>
      <c r="Z179" s="263"/>
      <c r="AA179" s="263"/>
      <c r="AB179" s="263"/>
      <c r="AC179" s="263"/>
      <c r="AD179" s="263"/>
      <c r="AE179" s="263"/>
      <c r="AF179" s="263"/>
      <c r="AG179" s="263"/>
      <c r="AH179" s="263"/>
      <c r="AI179" s="264"/>
      <c r="AJ179" s="100"/>
      <c r="AK179" s="101"/>
      <c r="AL179" s="101"/>
      <c r="AM179" s="101"/>
      <c r="AN179" s="101"/>
      <c r="AO179" s="101"/>
      <c r="AP179" s="101"/>
      <c r="AQ179" s="101"/>
      <c r="AR179" s="101"/>
      <c r="AS179" s="101"/>
      <c r="AT179" s="101"/>
      <c r="AU179" s="101"/>
      <c r="AV179" s="101"/>
      <c r="AW179" s="101"/>
      <c r="AX179" s="101"/>
      <c r="AY179" s="101"/>
      <c r="AZ179" s="101"/>
      <c r="BA179" s="102"/>
    </row>
    <row r="180" spans="1:54" ht="21" customHeight="1" x14ac:dyDescent="0.15">
      <c r="A180" s="106"/>
      <c r="B180" s="106"/>
      <c r="C180" s="386"/>
      <c r="D180" s="386"/>
      <c r="E180" s="262" t="s">
        <v>250</v>
      </c>
      <c r="F180" s="263"/>
      <c r="G180" s="263"/>
      <c r="H180" s="263"/>
      <c r="I180" s="263"/>
      <c r="J180" s="263"/>
      <c r="K180" s="263"/>
      <c r="L180" s="263"/>
      <c r="M180" s="263"/>
      <c r="N180" s="263"/>
      <c r="O180" s="263"/>
      <c r="P180" s="263"/>
      <c r="Q180" s="263"/>
      <c r="R180" s="263"/>
      <c r="S180" s="263"/>
      <c r="T180" s="263"/>
      <c r="U180" s="263"/>
      <c r="V180" s="263"/>
      <c r="W180" s="263"/>
      <c r="X180" s="263"/>
      <c r="Y180" s="263"/>
      <c r="Z180" s="263"/>
      <c r="AA180" s="263"/>
      <c r="AB180" s="263"/>
      <c r="AC180" s="263"/>
      <c r="AD180" s="263"/>
      <c r="AE180" s="263"/>
      <c r="AF180" s="263"/>
      <c r="AG180" s="263"/>
      <c r="AH180" s="263"/>
      <c r="AI180" s="264"/>
      <c r="AJ180" s="100"/>
      <c r="AK180" s="101"/>
      <c r="AL180" s="101"/>
      <c r="AM180" s="101"/>
      <c r="AN180" s="101"/>
      <c r="AO180" s="101"/>
      <c r="AP180" s="101"/>
      <c r="AQ180" s="101"/>
      <c r="AR180" s="101"/>
      <c r="AS180" s="101"/>
      <c r="AT180" s="101"/>
      <c r="AU180" s="101"/>
      <c r="AV180" s="101"/>
      <c r="AW180" s="101"/>
      <c r="AX180" s="101"/>
      <c r="AY180" s="101"/>
      <c r="AZ180" s="101"/>
      <c r="BA180" s="102"/>
    </row>
    <row r="181" spans="1:54" ht="21" customHeight="1" x14ac:dyDescent="0.15">
      <c r="A181" s="106"/>
      <c r="B181" s="106"/>
      <c r="C181" s="386"/>
      <c r="D181" s="386"/>
      <c r="E181" s="262" t="s">
        <v>275</v>
      </c>
      <c r="F181" s="263"/>
      <c r="G181" s="263"/>
      <c r="H181" s="263"/>
      <c r="I181" s="263"/>
      <c r="J181" s="263"/>
      <c r="K181" s="263"/>
      <c r="L181" s="263"/>
      <c r="M181" s="263"/>
      <c r="N181" s="263"/>
      <c r="O181" s="263"/>
      <c r="P181" s="263"/>
      <c r="Q181" s="263"/>
      <c r="R181" s="263"/>
      <c r="S181" s="263"/>
      <c r="T181" s="263"/>
      <c r="U181" s="263"/>
      <c r="V181" s="263"/>
      <c r="W181" s="263"/>
      <c r="X181" s="263"/>
      <c r="Y181" s="263"/>
      <c r="Z181" s="263"/>
      <c r="AA181" s="263"/>
      <c r="AB181" s="263"/>
      <c r="AC181" s="263"/>
      <c r="AD181" s="263"/>
      <c r="AE181" s="263"/>
      <c r="AF181" s="263"/>
      <c r="AG181" s="263"/>
      <c r="AH181" s="263"/>
      <c r="AI181" s="264"/>
      <c r="AJ181" s="100"/>
      <c r="AK181" s="101"/>
      <c r="AL181" s="101"/>
      <c r="AM181" s="101"/>
      <c r="AN181" s="101"/>
      <c r="AO181" s="101"/>
      <c r="AP181" s="101"/>
      <c r="AQ181" s="101"/>
      <c r="AR181" s="101"/>
      <c r="AS181" s="101"/>
      <c r="AT181" s="101"/>
      <c r="AU181" s="101"/>
      <c r="AV181" s="101"/>
      <c r="AW181" s="101"/>
      <c r="AX181" s="101"/>
      <c r="AY181" s="101"/>
      <c r="AZ181" s="101"/>
      <c r="BA181" s="102"/>
    </row>
    <row r="182" spans="1:54" ht="21" customHeight="1" x14ac:dyDescent="0.15">
      <c r="A182" s="106"/>
      <c r="B182" s="106"/>
      <c r="C182" s="386"/>
      <c r="D182" s="386"/>
      <c r="E182" s="262" t="s">
        <v>247</v>
      </c>
      <c r="F182" s="263"/>
      <c r="G182" s="263"/>
      <c r="H182" s="263"/>
      <c r="I182" s="263"/>
      <c r="J182" s="263"/>
      <c r="K182" s="263"/>
      <c r="L182" s="263"/>
      <c r="M182" s="263"/>
      <c r="N182" s="263"/>
      <c r="O182" s="263"/>
      <c r="P182" s="263"/>
      <c r="Q182" s="263"/>
      <c r="R182" s="263"/>
      <c r="S182" s="263"/>
      <c r="T182" s="263"/>
      <c r="U182" s="263"/>
      <c r="V182" s="263"/>
      <c r="W182" s="263"/>
      <c r="X182" s="263"/>
      <c r="Y182" s="263"/>
      <c r="Z182" s="263"/>
      <c r="AA182" s="263"/>
      <c r="AB182" s="263"/>
      <c r="AC182" s="263"/>
      <c r="AD182" s="263"/>
      <c r="AE182" s="263"/>
      <c r="AF182" s="263"/>
      <c r="AG182" s="263"/>
      <c r="AH182" s="263"/>
      <c r="AI182" s="264"/>
      <c r="AJ182" s="100"/>
      <c r="AK182" s="101"/>
      <c r="AL182" s="101"/>
      <c r="AM182" s="101"/>
      <c r="AN182" s="101"/>
      <c r="AO182" s="101"/>
      <c r="AP182" s="101"/>
      <c r="AQ182" s="101"/>
      <c r="AR182" s="101"/>
      <c r="AS182" s="101"/>
      <c r="AT182" s="101"/>
      <c r="AU182" s="101"/>
      <c r="AV182" s="101"/>
      <c r="AW182" s="101"/>
      <c r="AX182" s="101"/>
      <c r="AY182" s="101"/>
      <c r="AZ182" s="101"/>
      <c r="BA182" s="102"/>
    </row>
    <row r="183" spans="1:54" ht="21" customHeight="1" x14ac:dyDescent="0.15">
      <c r="A183" s="106"/>
      <c r="B183" s="106"/>
      <c r="C183" s="386"/>
      <c r="D183" s="386"/>
      <c r="E183" s="262" t="s">
        <v>292</v>
      </c>
      <c r="F183" s="263"/>
      <c r="G183" s="263"/>
      <c r="H183" s="263"/>
      <c r="I183" s="263"/>
      <c r="J183" s="263"/>
      <c r="K183" s="263"/>
      <c r="L183" s="263"/>
      <c r="M183" s="263"/>
      <c r="N183" s="263"/>
      <c r="O183" s="263"/>
      <c r="P183" s="263"/>
      <c r="Q183" s="263"/>
      <c r="R183" s="263"/>
      <c r="S183" s="263"/>
      <c r="T183" s="263"/>
      <c r="U183" s="263"/>
      <c r="V183" s="263"/>
      <c r="W183" s="263"/>
      <c r="X183" s="263"/>
      <c r="Y183" s="263"/>
      <c r="Z183" s="263"/>
      <c r="AA183" s="263"/>
      <c r="AB183" s="263"/>
      <c r="AC183" s="263"/>
      <c r="AD183" s="263"/>
      <c r="AE183" s="263"/>
      <c r="AF183" s="263"/>
      <c r="AG183" s="263"/>
      <c r="AH183" s="263"/>
      <c r="AI183" s="264"/>
      <c r="AJ183" s="100"/>
      <c r="AK183" s="101"/>
      <c r="AL183" s="101"/>
      <c r="AM183" s="101"/>
      <c r="AN183" s="101"/>
      <c r="AO183" s="101"/>
      <c r="AP183" s="101"/>
      <c r="AQ183" s="101"/>
      <c r="AR183" s="101"/>
      <c r="AS183" s="101"/>
      <c r="AT183" s="101"/>
      <c r="AU183" s="101"/>
      <c r="AV183" s="101"/>
      <c r="AW183" s="101"/>
      <c r="AX183" s="101"/>
      <c r="AY183" s="101"/>
      <c r="AZ183" s="101"/>
      <c r="BA183" s="102"/>
    </row>
    <row r="184" spans="1:54" ht="21" customHeight="1" x14ac:dyDescent="0.15">
      <c r="A184" s="106"/>
      <c r="B184" s="106"/>
      <c r="C184" s="386"/>
      <c r="D184" s="386"/>
      <c r="E184" s="262" t="s">
        <v>286</v>
      </c>
      <c r="F184" s="263"/>
      <c r="G184" s="263"/>
      <c r="H184" s="263"/>
      <c r="I184" s="263"/>
      <c r="J184" s="263"/>
      <c r="K184" s="263"/>
      <c r="L184" s="263"/>
      <c r="M184" s="263"/>
      <c r="N184" s="263"/>
      <c r="O184" s="263"/>
      <c r="P184" s="263"/>
      <c r="Q184" s="263"/>
      <c r="R184" s="263"/>
      <c r="S184" s="263"/>
      <c r="T184" s="263"/>
      <c r="U184" s="263"/>
      <c r="V184" s="263"/>
      <c r="W184" s="263"/>
      <c r="X184" s="263"/>
      <c r="Y184" s="263"/>
      <c r="Z184" s="263"/>
      <c r="AA184" s="263"/>
      <c r="AB184" s="263"/>
      <c r="AC184" s="263"/>
      <c r="AD184" s="263"/>
      <c r="AE184" s="263"/>
      <c r="AF184" s="263"/>
      <c r="AG184" s="263"/>
      <c r="AH184" s="263"/>
      <c r="AI184" s="264"/>
      <c r="AJ184" s="100"/>
      <c r="AK184" s="101"/>
      <c r="AL184" s="101"/>
      <c r="AM184" s="101"/>
      <c r="AN184" s="101"/>
      <c r="AO184" s="101"/>
      <c r="AP184" s="101"/>
      <c r="AQ184" s="101"/>
      <c r="AR184" s="101"/>
      <c r="AS184" s="101"/>
      <c r="AT184" s="101"/>
      <c r="AU184" s="101"/>
      <c r="AV184" s="101"/>
      <c r="AW184" s="101"/>
      <c r="AX184" s="101"/>
      <c r="AY184" s="101"/>
      <c r="AZ184" s="101"/>
      <c r="BA184" s="102"/>
    </row>
    <row r="185" spans="1:54" ht="21" customHeight="1" x14ac:dyDescent="0.15">
      <c r="A185" s="118"/>
      <c r="B185" s="118"/>
      <c r="C185" s="386"/>
      <c r="D185" s="386"/>
      <c r="E185" s="147" t="s">
        <v>296</v>
      </c>
      <c r="F185" s="148"/>
      <c r="G185" s="148"/>
      <c r="H185" s="148"/>
      <c r="I185" s="148"/>
      <c r="J185" s="148"/>
      <c r="K185" s="148"/>
      <c r="L185" s="148"/>
      <c r="M185" s="148"/>
      <c r="N185" s="148"/>
      <c r="O185" s="148"/>
      <c r="P185" s="148"/>
      <c r="Q185" s="148"/>
      <c r="R185" s="148"/>
      <c r="S185" s="148"/>
      <c r="T185" s="148"/>
      <c r="U185" s="148"/>
      <c r="V185" s="148"/>
      <c r="W185" s="148"/>
      <c r="X185" s="148"/>
      <c r="Y185" s="148"/>
      <c r="Z185" s="148"/>
      <c r="AA185" s="148"/>
      <c r="AB185" s="148"/>
      <c r="AC185" s="148"/>
      <c r="AD185" s="148"/>
      <c r="AE185" s="148"/>
      <c r="AF185" s="148"/>
      <c r="AG185" s="148"/>
      <c r="AH185" s="148"/>
      <c r="AI185" s="149"/>
      <c r="AJ185" s="150"/>
      <c r="AK185" s="151"/>
      <c r="AL185" s="151"/>
      <c r="AM185" s="151"/>
      <c r="AN185" s="151"/>
      <c r="AO185" s="151"/>
      <c r="AP185" s="151"/>
      <c r="AQ185" s="151"/>
      <c r="AR185" s="151"/>
      <c r="AS185" s="151"/>
      <c r="AT185" s="151"/>
      <c r="AU185" s="151"/>
      <c r="AV185" s="151"/>
      <c r="AW185" s="151"/>
      <c r="AX185" s="151"/>
      <c r="AY185" s="151"/>
      <c r="AZ185" s="151"/>
      <c r="BA185" s="152"/>
    </row>
    <row r="186" spans="1:54" ht="21" customHeight="1" x14ac:dyDescent="0.15">
      <c r="A186" s="106"/>
      <c r="B186" s="106"/>
      <c r="C186" s="299"/>
      <c r="D186" s="300"/>
      <c r="E186" s="103" t="s">
        <v>78</v>
      </c>
      <c r="F186" s="104"/>
      <c r="G186" s="104"/>
      <c r="H186" s="104"/>
      <c r="I186" s="104"/>
      <c r="J186" s="104"/>
      <c r="K186" s="315"/>
      <c r="L186" s="315"/>
      <c r="M186" s="315"/>
      <c r="N186" s="315"/>
      <c r="O186" s="315"/>
      <c r="P186" s="315"/>
      <c r="Q186" s="315"/>
      <c r="R186" s="315"/>
      <c r="S186" s="315"/>
      <c r="T186" s="315"/>
      <c r="U186" s="315"/>
      <c r="V186" s="315"/>
      <c r="W186" s="315"/>
      <c r="X186" s="315"/>
      <c r="Y186" s="315"/>
      <c r="Z186" s="315"/>
      <c r="AA186" s="315"/>
      <c r="AB186" s="315"/>
      <c r="AC186" s="315"/>
      <c r="AD186" s="315"/>
      <c r="AE186" s="315"/>
      <c r="AF186" s="315"/>
      <c r="AG186" s="315"/>
      <c r="AH186" s="315"/>
      <c r="AI186" s="105" t="s">
        <v>243</v>
      </c>
      <c r="AJ186" s="370" t="str">
        <f>IF(AND(COUNTA(C186)&gt;0,COUNTA(K186)=0),"具体的に内容を入力してください。",IF(AND(COUNTA(K186)&gt;0,COUNTA(C186)=0),"その他の選択肢に○をご入力ください。",""))</f>
        <v/>
      </c>
      <c r="AK186" s="371"/>
      <c r="AL186" s="371"/>
      <c r="AM186" s="371"/>
      <c r="AN186" s="371"/>
      <c r="AO186" s="371"/>
      <c r="AP186" s="371"/>
      <c r="AQ186" s="371"/>
      <c r="AR186" s="371"/>
      <c r="AS186" s="371"/>
      <c r="AT186" s="371"/>
      <c r="AU186" s="371"/>
      <c r="AV186" s="371"/>
      <c r="AW186" s="371"/>
      <c r="AX186" s="371"/>
      <c r="AY186" s="371"/>
      <c r="AZ186" s="371"/>
      <c r="BA186" s="372"/>
    </row>
    <row r="187" spans="1:54" ht="21" customHeight="1" x14ac:dyDescent="0.15">
      <c r="A187" s="106"/>
      <c r="B187" s="106"/>
      <c r="C187" s="386"/>
      <c r="D187" s="386"/>
      <c r="E187" s="262" t="s">
        <v>251</v>
      </c>
      <c r="F187" s="263"/>
      <c r="G187" s="263"/>
      <c r="H187" s="263"/>
      <c r="I187" s="263"/>
      <c r="J187" s="263"/>
      <c r="K187" s="263"/>
      <c r="L187" s="263"/>
      <c r="M187" s="263"/>
      <c r="N187" s="263"/>
      <c r="O187" s="263"/>
      <c r="P187" s="263"/>
      <c r="Q187" s="263"/>
      <c r="R187" s="263"/>
      <c r="S187" s="263"/>
      <c r="T187" s="263"/>
      <c r="U187" s="263"/>
      <c r="V187" s="263"/>
      <c r="W187" s="263"/>
      <c r="X187" s="263"/>
      <c r="Y187" s="263"/>
      <c r="Z187" s="263"/>
      <c r="AA187" s="263"/>
      <c r="AB187" s="263"/>
      <c r="AC187" s="263"/>
      <c r="AD187" s="263"/>
      <c r="AE187" s="263"/>
      <c r="AF187" s="263"/>
      <c r="AG187" s="263"/>
      <c r="AH187" s="263"/>
      <c r="AI187" s="264"/>
      <c r="AJ187" s="100" t="str">
        <f>IF(AND(COUNTA(C187)&gt;0,COUNTA(C175:D186)&gt;0),"「特になし」を選んでいる場合，他の選択肢は選べません。","")</f>
        <v/>
      </c>
      <c r="AK187" s="101"/>
      <c r="AL187" s="101"/>
      <c r="AM187" s="101"/>
      <c r="AN187" s="101"/>
      <c r="AO187" s="101"/>
      <c r="AP187" s="101"/>
      <c r="AQ187" s="101"/>
      <c r="AR187" s="101"/>
      <c r="AS187" s="101"/>
      <c r="AT187" s="101"/>
      <c r="AU187" s="101"/>
      <c r="AV187" s="101"/>
      <c r="AW187" s="101"/>
      <c r="AX187" s="101"/>
      <c r="AY187" s="101"/>
      <c r="AZ187" s="101"/>
      <c r="BA187" s="102"/>
    </row>
    <row r="188" spans="1:54" ht="21" customHeight="1" x14ac:dyDescent="0.15">
      <c r="A188" s="118"/>
      <c r="B188" s="118"/>
      <c r="C188" s="118" t="s">
        <v>252</v>
      </c>
      <c r="D188" s="118"/>
      <c r="E188" s="118"/>
      <c r="F188" s="118"/>
      <c r="G188" s="118"/>
      <c r="H188" s="118"/>
      <c r="I188" s="118"/>
      <c r="J188" s="118"/>
      <c r="K188" s="118"/>
      <c r="L188" s="118"/>
      <c r="M188" s="118"/>
      <c r="N188" s="118"/>
      <c r="O188" s="118"/>
      <c r="P188" s="118"/>
      <c r="Q188" s="118"/>
      <c r="R188" s="118"/>
      <c r="S188" s="118"/>
      <c r="T188" s="118"/>
      <c r="U188" s="118"/>
      <c r="V188" s="118"/>
      <c r="W188" s="118"/>
      <c r="X188" s="118"/>
      <c r="Y188" s="118"/>
      <c r="Z188" s="118"/>
      <c r="AA188" s="118"/>
      <c r="AB188" s="118"/>
      <c r="AC188" s="118"/>
      <c r="AD188" s="118"/>
      <c r="AE188" s="118"/>
      <c r="AF188" s="118"/>
      <c r="AG188" s="118"/>
      <c r="AH188" s="118"/>
      <c r="AI188" s="118"/>
      <c r="AJ188" s="180"/>
      <c r="AK188" s="101"/>
      <c r="AL188" s="101"/>
      <c r="AM188" s="101"/>
      <c r="AN188" s="101"/>
      <c r="AO188" s="101"/>
      <c r="AP188" s="101"/>
      <c r="AQ188" s="101"/>
      <c r="AR188" s="101"/>
      <c r="AS188" s="101"/>
      <c r="AT188" s="101"/>
      <c r="AU188" s="101"/>
      <c r="AV188" s="101"/>
      <c r="AW188" s="101"/>
      <c r="AX188" s="101"/>
      <c r="AY188" s="101"/>
      <c r="AZ188" s="101"/>
      <c r="BA188" s="102"/>
    </row>
    <row r="189" spans="1:54" x14ac:dyDescent="0.15">
      <c r="A189" s="118"/>
      <c r="B189" s="118"/>
      <c r="C189" s="118"/>
      <c r="D189" s="118"/>
      <c r="E189" s="118"/>
      <c r="F189" s="118"/>
      <c r="G189" s="118"/>
      <c r="H189" s="118"/>
      <c r="I189" s="118"/>
      <c r="J189" s="118"/>
      <c r="K189" s="118"/>
      <c r="L189" s="118"/>
      <c r="M189" s="118"/>
      <c r="N189" s="118"/>
      <c r="O189" s="118"/>
      <c r="P189" s="118"/>
      <c r="Q189" s="118"/>
      <c r="R189" s="118"/>
      <c r="S189" s="118"/>
      <c r="T189" s="118"/>
      <c r="U189" s="118"/>
      <c r="V189" s="118"/>
      <c r="W189" s="118"/>
      <c r="X189" s="118"/>
      <c r="Y189" s="118"/>
      <c r="Z189" s="118"/>
      <c r="AA189" s="118"/>
      <c r="AB189" s="118"/>
      <c r="AC189" s="118"/>
      <c r="AD189" s="118"/>
      <c r="AE189" s="118"/>
      <c r="AF189" s="118"/>
      <c r="AG189" s="118"/>
      <c r="AH189" s="118"/>
      <c r="AI189" s="118"/>
      <c r="AJ189" s="180"/>
      <c r="AK189" s="101"/>
      <c r="AL189" s="101"/>
      <c r="AM189" s="101"/>
      <c r="AN189" s="101"/>
      <c r="AO189" s="101"/>
      <c r="AP189" s="101"/>
      <c r="AQ189" s="101"/>
      <c r="AR189" s="101"/>
      <c r="AS189" s="101"/>
      <c r="AT189" s="101"/>
      <c r="AU189" s="101"/>
      <c r="AV189" s="101"/>
      <c r="AW189" s="101"/>
      <c r="AX189" s="101"/>
      <c r="AY189" s="101"/>
      <c r="AZ189" s="101"/>
      <c r="BA189" s="102"/>
    </row>
    <row r="190" spans="1:54" ht="57.75" customHeight="1" x14ac:dyDescent="0.15">
      <c r="A190" s="256" t="s">
        <v>282</v>
      </c>
      <c r="B190" s="256"/>
      <c r="C190" s="389" t="s">
        <v>333</v>
      </c>
      <c r="D190" s="390"/>
      <c r="E190" s="390"/>
      <c r="F190" s="390"/>
      <c r="G190" s="390"/>
      <c r="H190" s="390"/>
      <c r="I190" s="390"/>
      <c r="J190" s="390"/>
      <c r="K190" s="390"/>
      <c r="L190" s="390"/>
      <c r="M190" s="390"/>
      <c r="N190" s="390"/>
      <c r="O190" s="390"/>
      <c r="P190" s="390"/>
      <c r="Q190" s="390"/>
      <c r="R190" s="390"/>
      <c r="S190" s="390"/>
      <c r="T190" s="390"/>
      <c r="U190" s="390"/>
      <c r="V190" s="390"/>
      <c r="W190" s="390"/>
      <c r="X190" s="390"/>
      <c r="Y190" s="390"/>
      <c r="Z190" s="390"/>
      <c r="AA190" s="390"/>
      <c r="AB190" s="390"/>
      <c r="AC190" s="390"/>
      <c r="AD190" s="390"/>
      <c r="AE190" s="390"/>
      <c r="AF190" s="390"/>
      <c r="AG190" s="390"/>
      <c r="AH190" s="390"/>
      <c r="AI190" s="390"/>
      <c r="AJ190" s="179" t="str">
        <f>IF(G42="","",IF(BB190&gt;0,"","問13 未回答"))</f>
        <v/>
      </c>
      <c r="AK190" s="123"/>
      <c r="AL190" s="123"/>
      <c r="AM190" s="123"/>
      <c r="AN190" s="123"/>
      <c r="AO190" s="123"/>
      <c r="AP190" s="123"/>
      <c r="AQ190" s="123"/>
      <c r="AR190" s="123"/>
      <c r="AS190" s="123"/>
      <c r="AT190" s="123"/>
      <c r="AU190" s="123"/>
      <c r="AV190" s="123"/>
      <c r="AW190" s="123"/>
      <c r="AX190" s="123"/>
      <c r="AY190" s="123"/>
      <c r="AZ190" s="123"/>
      <c r="BA190" s="124"/>
      <c r="BB190" s="130">
        <v>0</v>
      </c>
    </row>
    <row r="191" spans="1:54" ht="6.75" customHeight="1" x14ac:dyDescent="0.15">
      <c r="A191" s="176"/>
      <c r="B191" s="127"/>
      <c r="C191" s="128"/>
      <c r="D191" s="107"/>
      <c r="E191" s="107"/>
      <c r="F191" s="107"/>
      <c r="G191" s="107"/>
      <c r="H191" s="107"/>
      <c r="I191" s="107"/>
      <c r="J191" s="107"/>
      <c r="K191" s="107"/>
      <c r="L191" s="107"/>
      <c r="M191" s="107"/>
      <c r="N191" s="107"/>
      <c r="O191" s="107"/>
      <c r="P191" s="107"/>
      <c r="Q191" s="107"/>
      <c r="R191" s="107"/>
      <c r="S191" s="107"/>
      <c r="T191" s="107"/>
      <c r="U191" s="107"/>
      <c r="V191" s="107"/>
      <c r="W191" s="107"/>
      <c r="X191" s="107"/>
      <c r="Y191" s="107"/>
      <c r="Z191" s="107"/>
      <c r="AA191" s="107"/>
      <c r="AB191" s="107"/>
      <c r="AC191" s="107"/>
      <c r="AD191" s="107"/>
      <c r="AE191" s="107"/>
      <c r="AF191" s="107"/>
      <c r="AG191" s="107"/>
      <c r="AH191" s="129"/>
      <c r="AI191" s="118"/>
      <c r="AJ191" s="101"/>
      <c r="AK191" s="101"/>
      <c r="AL191" s="101"/>
      <c r="AM191" s="101"/>
      <c r="AN191" s="101"/>
      <c r="AO191" s="101"/>
      <c r="AP191" s="101"/>
      <c r="AQ191" s="101"/>
      <c r="AR191" s="101"/>
      <c r="AS191" s="101"/>
      <c r="AT191" s="101"/>
      <c r="AU191" s="101"/>
      <c r="AV191" s="101"/>
      <c r="AW191" s="101"/>
      <c r="AX191" s="101"/>
      <c r="AY191" s="101"/>
      <c r="AZ191" s="101"/>
      <c r="BA191" s="102"/>
    </row>
    <row r="192" spans="1:54" ht="6" customHeight="1" thickBot="1" x14ac:dyDescent="0.2">
      <c r="A192" s="118"/>
      <c r="B192" s="107"/>
      <c r="C192" s="108"/>
      <c r="D192" s="107"/>
      <c r="E192" s="107"/>
      <c r="F192" s="108"/>
      <c r="G192" s="107"/>
      <c r="H192" s="107"/>
      <c r="I192" s="109"/>
      <c r="J192" s="107"/>
      <c r="K192" s="107"/>
      <c r="L192" s="109"/>
      <c r="M192" s="107"/>
      <c r="N192" s="107"/>
      <c r="O192" s="109"/>
      <c r="P192" s="107"/>
      <c r="Q192" s="107"/>
      <c r="R192" s="109"/>
      <c r="S192" s="107"/>
      <c r="T192" s="107"/>
      <c r="U192" s="109"/>
      <c r="V192" s="107"/>
      <c r="W192" s="107"/>
      <c r="X192" s="109"/>
      <c r="Y192" s="107"/>
      <c r="Z192" s="107"/>
      <c r="AA192" s="109"/>
      <c r="AB192" s="107"/>
      <c r="AC192" s="107"/>
      <c r="AD192" s="109"/>
      <c r="AE192" s="107"/>
      <c r="AF192" s="107"/>
      <c r="AG192" s="108"/>
      <c r="AH192" s="107"/>
      <c r="AI192" s="118"/>
      <c r="AJ192" s="101"/>
      <c r="AK192" s="101"/>
      <c r="AL192" s="101"/>
      <c r="AM192" s="101"/>
      <c r="AN192" s="101"/>
      <c r="AO192" s="101"/>
      <c r="AP192" s="101"/>
      <c r="AQ192" s="101"/>
      <c r="AR192" s="101"/>
      <c r="AS192" s="101"/>
      <c r="AT192" s="101"/>
      <c r="AU192" s="101"/>
      <c r="AV192" s="101"/>
      <c r="AW192" s="101"/>
      <c r="AX192" s="101"/>
      <c r="AY192" s="101"/>
      <c r="AZ192" s="101"/>
      <c r="BA192" s="102"/>
    </row>
    <row r="193" spans="1:53" ht="6" customHeight="1" x14ac:dyDescent="0.15">
      <c r="A193" s="118"/>
      <c r="B193" s="107"/>
      <c r="C193" s="110"/>
      <c r="D193" s="111"/>
      <c r="E193" s="111"/>
      <c r="F193" s="110"/>
      <c r="G193" s="111"/>
      <c r="H193" s="111"/>
      <c r="I193" s="110"/>
      <c r="J193" s="111"/>
      <c r="K193" s="111"/>
      <c r="L193" s="110"/>
      <c r="M193" s="111"/>
      <c r="N193" s="111"/>
      <c r="O193" s="110"/>
      <c r="P193" s="111"/>
      <c r="Q193" s="111"/>
      <c r="R193" s="110"/>
      <c r="S193" s="111"/>
      <c r="T193" s="111"/>
      <c r="U193" s="110"/>
      <c r="V193" s="111"/>
      <c r="W193" s="111"/>
      <c r="X193" s="110"/>
      <c r="Y193" s="111"/>
      <c r="Z193" s="111"/>
      <c r="AA193" s="110"/>
      <c r="AB193" s="111"/>
      <c r="AC193" s="111"/>
      <c r="AD193" s="110"/>
      <c r="AE193" s="111"/>
      <c r="AF193" s="111"/>
      <c r="AG193" s="108"/>
      <c r="AH193" s="107"/>
      <c r="AI193" s="118"/>
      <c r="AJ193" s="101"/>
      <c r="AK193" s="101"/>
      <c r="AL193" s="101"/>
      <c r="AM193" s="101"/>
      <c r="AN193" s="101"/>
      <c r="AO193" s="101"/>
      <c r="AP193" s="101"/>
      <c r="AQ193" s="101"/>
      <c r="AR193" s="101"/>
      <c r="AS193" s="101"/>
      <c r="AT193" s="101"/>
      <c r="AU193" s="101"/>
      <c r="AV193" s="101"/>
      <c r="AW193" s="101"/>
      <c r="AX193" s="101"/>
      <c r="AY193" s="101"/>
      <c r="AZ193" s="101"/>
      <c r="BA193" s="102"/>
    </row>
    <row r="194" spans="1:53" ht="10.5" customHeight="1" x14ac:dyDescent="0.15">
      <c r="A194" s="118"/>
      <c r="B194" s="388" t="s">
        <v>254</v>
      </c>
      <c r="C194" s="388"/>
      <c r="D194" s="388"/>
      <c r="E194" s="388" t="s">
        <v>253</v>
      </c>
      <c r="F194" s="388"/>
      <c r="G194" s="388"/>
      <c r="H194" s="388" t="s">
        <v>255</v>
      </c>
      <c r="I194" s="388"/>
      <c r="J194" s="388"/>
      <c r="K194" s="388" t="s">
        <v>256</v>
      </c>
      <c r="L194" s="388"/>
      <c r="M194" s="388"/>
      <c r="N194" s="388" t="s">
        <v>257</v>
      </c>
      <c r="O194" s="388"/>
      <c r="P194" s="388"/>
      <c r="Q194" s="388" t="s">
        <v>258</v>
      </c>
      <c r="R194" s="388"/>
      <c r="S194" s="388"/>
      <c r="T194" s="388" t="s">
        <v>259</v>
      </c>
      <c r="U194" s="388"/>
      <c r="V194" s="388"/>
      <c r="W194" s="388" t="s">
        <v>260</v>
      </c>
      <c r="X194" s="388"/>
      <c r="Y194" s="388"/>
      <c r="Z194" s="388" t="s">
        <v>261</v>
      </c>
      <c r="AA194" s="388"/>
      <c r="AB194" s="388"/>
      <c r="AC194" s="388" t="s">
        <v>262</v>
      </c>
      <c r="AD194" s="388"/>
      <c r="AE194" s="388"/>
      <c r="AF194" s="388" t="s">
        <v>263</v>
      </c>
      <c r="AG194" s="388"/>
      <c r="AH194" s="388"/>
      <c r="AI194" s="118"/>
      <c r="AJ194" s="101"/>
      <c r="AK194" s="101"/>
      <c r="AL194" s="101"/>
      <c r="AM194" s="101"/>
      <c r="AN194" s="101"/>
      <c r="AO194" s="101"/>
      <c r="AP194" s="101"/>
      <c r="AQ194" s="101"/>
      <c r="AR194" s="101"/>
      <c r="AS194" s="101"/>
      <c r="AT194" s="101"/>
      <c r="AU194" s="101"/>
      <c r="AV194" s="101"/>
      <c r="AW194" s="101"/>
      <c r="AX194" s="101"/>
      <c r="AY194" s="101"/>
      <c r="AZ194" s="101"/>
      <c r="BA194" s="102"/>
    </row>
    <row r="195" spans="1:53" ht="6" customHeight="1" x14ac:dyDescent="0.15">
      <c r="A195" s="118"/>
      <c r="B195" s="387"/>
      <c r="C195" s="387"/>
      <c r="D195" s="387"/>
      <c r="E195" s="387"/>
      <c r="F195" s="387"/>
      <c r="G195" s="387"/>
      <c r="H195" s="387"/>
      <c r="I195" s="387"/>
      <c r="J195" s="387"/>
      <c r="K195" s="387"/>
      <c r="L195" s="387"/>
      <c r="M195" s="387"/>
      <c r="N195" s="387"/>
      <c r="O195" s="387"/>
      <c r="P195" s="387"/>
      <c r="Q195" s="387"/>
      <c r="R195" s="387"/>
      <c r="S195" s="387"/>
      <c r="T195" s="387"/>
      <c r="U195" s="387"/>
      <c r="V195" s="387"/>
      <c r="W195" s="387"/>
      <c r="X195" s="387"/>
      <c r="Y195" s="387"/>
      <c r="Z195" s="387"/>
      <c r="AA195" s="387"/>
      <c r="AB195" s="387"/>
      <c r="AC195" s="387"/>
      <c r="AD195" s="387"/>
      <c r="AE195" s="387"/>
      <c r="AF195" s="387"/>
      <c r="AG195" s="387"/>
      <c r="AH195" s="387"/>
      <c r="AI195" s="118"/>
      <c r="AJ195" s="101"/>
      <c r="AK195" s="101"/>
      <c r="AL195" s="101"/>
      <c r="AM195" s="101"/>
      <c r="AN195" s="101"/>
      <c r="AO195" s="101"/>
      <c r="AP195" s="101"/>
      <c r="AQ195" s="101"/>
      <c r="AR195" s="101"/>
      <c r="AS195" s="101"/>
      <c r="AT195" s="101"/>
      <c r="AU195" s="101"/>
      <c r="AV195" s="101"/>
      <c r="AW195" s="101"/>
      <c r="AX195" s="101"/>
      <c r="AY195" s="101"/>
      <c r="AZ195" s="101"/>
      <c r="BA195" s="102"/>
    </row>
    <row r="196" spans="1:53" x14ac:dyDescent="0.15">
      <c r="A196" s="118"/>
      <c r="B196" s="118" t="s">
        <v>283</v>
      </c>
      <c r="C196" s="118"/>
      <c r="D196" s="118"/>
      <c r="E196" s="118"/>
      <c r="F196" s="118"/>
      <c r="G196" s="118"/>
      <c r="H196" s="118"/>
      <c r="I196" s="118"/>
      <c r="J196" s="118"/>
      <c r="K196" s="118"/>
      <c r="L196" s="118"/>
      <c r="M196" s="118"/>
      <c r="N196" s="118"/>
      <c r="O196" s="118"/>
      <c r="P196" s="118" t="s">
        <v>284</v>
      </c>
      <c r="Q196" s="118"/>
      <c r="R196" s="118"/>
      <c r="S196" s="118"/>
      <c r="T196" s="118"/>
      <c r="U196" s="118"/>
      <c r="V196" s="118"/>
      <c r="W196" s="118"/>
      <c r="X196" s="118"/>
      <c r="Y196" s="118"/>
      <c r="Z196" s="118"/>
      <c r="AA196" s="118"/>
      <c r="AB196" s="118"/>
      <c r="AC196" s="118"/>
      <c r="AD196" s="118"/>
      <c r="AE196" s="118" t="s">
        <v>285</v>
      </c>
      <c r="AF196" s="118"/>
      <c r="AG196" s="118"/>
      <c r="AH196" s="118"/>
      <c r="AI196" s="118"/>
      <c r="AJ196" s="101"/>
      <c r="AK196" s="101"/>
      <c r="AL196" s="101"/>
      <c r="AM196" s="101"/>
      <c r="AN196" s="101"/>
      <c r="AO196" s="101"/>
      <c r="AP196" s="101"/>
      <c r="AQ196" s="101"/>
      <c r="AR196" s="101"/>
      <c r="AS196" s="101"/>
      <c r="AT196" s="101"/>
      <c r="AU196" s="101"/>
      <c r="AV196" s="101"/>
      <c r="AW196" s="101"/>
      <c r="AX196" s="101"/>
      <c r="AY196" s="101"/>
      <c r="AZ196" s="101"/>
      <c r="BA196" s="102"/>
    </row>
    <row r="197" spans="1:53" x14ac:dyDescent="0.15">
      <c r="A197" s="118"/>
      <c r="B197" s="118"/>
      <c r="C197" s="118"/>
      <c r="D197" s="118"/>
      <c r="E197" s="118"/>
      <c r="F197" s="118"/>
      <c r="G197" s="118"/>
      <c r="H197" s="118"/>
      <c r="I197" s="118"/>
      <c r="J197" s="118"/>
      <c r="K197" s="118"/>
      <c r="L197" s="118"/>
      <c r="M197" s="118"/>
      <c r="N197" s="118"/>
      <c r="O197" s="118"/>
      <c r="P197" s="118"/>
      <c r="Q197" s="118"/>
      <c r="R197" s="118"/>
      <c r="S197" s="118"/>
      <c r="T197" s="118"/>
      <c r="U197" s="118"/>
      <c r="V197" s="118"/>
      <c r="W197" s="118"/>
      <c r="X197" s="118"/>
      <c r="Y197" s="118"/>
      <c r="Z197" s="118"/>
      <c r="AA197" s="118"/>
      <c r="AB197" s="118"/>
      <c r="AC197" s="118"/>
      <c r="AD197" s="118"/>
      <c r="AE197" s="118"/>
      <c r="AF197" s="118"/>
      <c r="AG197" s="118"/>
      <c r="AH197" s="118"/>
      <c r="AI197" s="118"/>
      <c r="AJ197" s="125"/>
      <c r="AK197" s="125"/>
      <c r="AL197" s="125"/>
      <c r="AM197" s="125"/>
      <c r="AN197" s="125"/>
      <c r="AO197" s="125"/>
      <c r="AP197" s="125"/>
      <c r="AQ197" s="125"/>
      <c r="AR197" s="125"/>
      <c r="AS197" s="125"/>
      <c r="AT197" s="125"/>
      <c r="AU197" s="125"/>
      <c r="AV197" s="125"/>
      <c r="AW197" s="125"/>
      <c r="AX197" s="125"/>
      <c r="AY197" s="125"/>
      <c r="AZ197" s="125"/>
      <c r="BA197" s="126"/>
    </row>
    <row r="198" spans="1:53" x14ac:dyDescent="0.15">
      <c r="A198" s="118"/>
      <c r="B198" s="118"/>
      <c r="C198" s="118"/>
      <c r="D198" s="118"/>
      <c r="E198" s="118"/>
      <c r="F198" s="118"/>
      <c r="G198" s="118"/>
      <c r="H198" s="118"/>
      <c r="I198" s="118"/>
      <c r="J198" s="118"/>
      <c r="K198" s="118"/>
      <c r="L198" s="118"/>
      <c r="M198" s="118"/>
      <c r="N198" s="118"/>
      <c r="O198" s="118"/>
      <c r="P198" s="118"/>
      <c r="Q198" s="118"/>
      <c r="R198" s="118"/>
      <c r="S198" s="118"/>
      <c r="T198" s="118"/>
      <c r="U198" s="118"/>
      <c r="V198" s="118"/>
      <c r="W198" s="118"/>
      <c r="X198" s="118"/>
      <c r="Y198" s="118"/>
      <c r="Z198" s="118"/>
      <c r="AA198" s="118"/>
      <c r="AB198" s="118"/>
      <c r="AC198" s="118"/>
      <c r="AD198" s="118"/>
      <c r="AE198" s="118"/>
      <c r="AF198" s="118"/>
      <c r="AG198" s="118"/>
      <c r="AH198" s="118"/>
      <c r="AI198" s="118"/>
      <c r="AJ198" s="125"/>
      <c r="AK198" s="125"/>
      <c r="AL198" s="125"/>
      <c r="AM198" s="125"/>
      <c r="AN198" s="125"/>
      <c r="AO198" s="125"/>
      <c r="AP198" s="125"/>
      <c r="AQ198" s="125"/>
      <c r="AR198" s="125"/>
      <c r="AS198" s="125"/>
      <c r="AT198" s="125"/>
      <c r="AU198" s="125"/>
      <c r="AV198" s="125"/>
      <c r="AW198" s="125"/>
      <c r="AX198" s="125"/>
      <c r="AY198" s="125"/>
      <c r="AZ198" s="125"/>
      <c r="BA198" s="126"/>
    </row>
    <row r="199" spans="1:53" ht="28.5" customHeight="1" x14ac:dyDescent="0.15">
      <c r="A199" s="194" t="s">
        <v>344</v>
      </c>
      <c r="B199" s="191"/>
      <c r="C199" s="191"/>
      <c r="D199" s="191"/>
      <c r="E199" s="191"/>
      <c r="F199" s="191"/>
      <c r="G199" s="191"/>
      <c r="H199" s="191"/>
      <c r="I199" s="191"/>
      <c r="J199" s="191"/>
      <c r="K199" s="191"/>
      <c r="L199" s="191"/>
      <c r="M199" s="191"/>
      <c r="N199" s="191"/>
      <c r="O199" s="191"/>
      <c r="P199" s="191"/>
      <c r="Q199" s="191"/>
      <c r="R199" s="191"/>
      <c r="S199" s="191"/>
      <c r="T199" s="191"/>
      <c r="U199" s="191"/>
      <c r="V199" s="191"/>
      <c r="W199" s="191"/>
      <c r="X199" s="191"/>
      <c r="Y199" s="191"/>
      <c r="Z199" s="191"/>
      <c r="AA199" s="191"/>
      <c r="AB199" s="191"/>
      <c r="AC199" s="191"/>
      <c r="AD199" s="191"/>
      <c r="AE199" s="191"/>
      <c r="AF199" s="191"/>
      <c r="AG199" s="191"/>
      <c r="AH199" s="191"/>
      <c r="AI199" s="191"/>
      <c r="AJ199" s="192"/>
      <c r="AK199" s="192"/>
      <c r="AL199" s="192"/>
      <c r="AM199" s="192"/>
      <c r="AN199" s="192"/>
      <c r="AO199" s="192"/>
      <c r="AP199" s="192"/>
      <c r="AQ199" s="192"/>
      <c r="AR199" s="192"/>
      <c r="AS199" s="192"/>
      <c r="AT199" s="192"/>
      <c r="AU199" s="192"/>
      <c r="AV199" s="192"/>
      <c r="AW199" s="192"/>
      <c r="AX199" s="192"/>
      <c r="AY199" s="192"/>
      <c r="AZ199" s="192"/>
      <c r="BA199" s="193"/>
    </row>
    <row r="200" spans="1:53" ht="31.5" customHeight="1" x14ac:dyDescent="0.15">
      <c r="A200" s="307" t="s">
        <v>342</v>
      </c>
      <c r="B200" s="307"/>
      <c r="C200" s="307"/>
      <c r="D200" s="307"/>
      <c r="E200" s="307"/>
      <c r="F200" s="307"/>
      <c r="G200" s="307"/>
      <c r="H200" s="307"/>
      <c r="I200" s="307"/>
      <c r="J200" s="307"/>
      <c r="K200" s="307"/>
      <c r="L200" s="307"/>
      <c r="M200" s="307"/>
      <c r="N200" s="307"/>
      <c r="O200" s="307"/>
      <c r="P200" s="307"/>
      <c r="Q200" s="307"/>
      <c r="R200" s="307"/>
      <c r="S200" s="307"/>
      <c r="T200" s="307"/>
      <c r="U200" s="307"/>
      <c r="V200" s="307"/>
      <c r="W200" s="307"/>
      <c r="X200" s="307"/>
      <c r="Y200" s="307"/>
      <c r="Z200" s="307"/>
      <c r="AA200" s="307"/>
      <c r="AB200" s="307"/>
      <c r="AC200" s="307"/>
      <c r="AD200" s="307"/>
      <c r="AE200" s="307"/>
      <c r="AF200" s="307"/>
      <c r="AG200" s="307"/>
      <c r="AH200" s="307"/>
      <c r="AI200" s="307"/>
      <c r="AJ200" s="90"/>
      <c r="AK200" s="90"/>
      <c r="AL200" s="90"/>
      <c r="AM200" s="90"/>
      <c r="AN200" s="90"/>
      <c r="AO200" s="90"/>
      <c r="AP200" s="90"/>
      <c r="AQ200" s="90"/>
      <c r="AR200" s="90"/>
      <c r="AS200" s="90"/>
      <c r="AT200" s="90"/>
      <c r="AU200" s="90"/>
      <c r="AV200" s="90"/>
      <c r="AW200" s="90"/>
      <c r="AX200" s="90"/>
      <c r="AY200" s="90"/>
      <c r="AZ200" s="90"/>
      <c r="BA200" s="91"/>
    </row>
    <row r="201" spans="1:53" x14ac:dyDescent="0.15">
      <c r="A201" s="391"/>
      <c r="B201" s="392"/>
      <c r="C201" s="392"/>
      <c r="D201" s="392"/>
      <c r="E201" s="392"/>
      <c r="F201" s="392"/>
      <c r="G201" s="392"/>
      <c r="H201" s="392"/>
      <c r="I201" s="392"/>
      <c r="J201" s="392"/>
      <c r="K201" s="392"/>
      <c r="L201" s="392"/>
      <c r="M201" s="392"/>
      <c r="N201" s="392"/>
      <c r="O201" s="392"/>
      <c r="P201" s="392"/>
      <c r="Q201" s="392"/>
      <c r="R201" s="392"/>
      <c r="S201" s="392"/>
      <c r="T201" s="392"/>
      <c r="U201" s="392"/>
      <c r="V201" s="392"/>
      <c r="W201" s="392"/>
      <c r="X201" s="392"/>
      <c r="Y201" s="392"/>
      <c r="Z201" s="392"/>
      <c r="AA201" s="392"/>
      <c r="AB201" s="392"/>
      <c r="AC201" s="392"/>
      <c r="AD201" s="392"/>
      <c r="AE201" s="392"/>
      <c r="AF201" s="392"/>
      <c r="AG201" s="392"/>
      <c r="AH201" s="392"/>
      <c r="AI201" s="393"/>
      <c r="AJ201" s="90"/>
      <c r="AK201" s="83"/>
      <c r="AL201" s="83"/>
      <c r="AM201" s="83"/>
      <c r="AN201" s="83"/>
      <c r="AO201" s="83"/>
      <c r="AP201" s="83"/>
      <c r="AQ201" s="83"/>
      <c r="AR201" s="83"/>
      <c r="AS201" s="83"/>
      <c r="AT201" s="83"/>
      <c r="AU201" s="83"/>
      <c r="AV201" s="83"/>
      <c r="AW201" s="83"/>
      <c r="AX201" s="83"/>
      <c r="AY201" s="83"/>
      <c r="AZ201" s="83"/>
      <c r="BA201" s="84"/>
    </row>
    <row r="202" spans="1:53" x14ac:dyDescent="0.15">
      <c r="A202" s="394"/>
      <c r="B202" s="395"/>
      <c r="C202" s="395"/>
      <c r="D202" s="395"/>
      <c r="E202" s="395"/>
      <c r="F202" s="395"/>
      <c r="G202" s="395"/>
      <c r="H202" s="395"/>
      <c r="I202" s="395"/>
      <c r="J202" s="395"/>
      <c r="K202" s="395"/>
      <c r="L202" s="395"/>
      <c r="M202" s="395"/>
      <c r="N202" s="395"/>
      <c r="O202" s="395"/>
      <c r="P202" s="395"/>
      <c r="Q202" s="395"/>
      <c r="R202" s="395"/>
      <c r="S202" s="395"/>
      <c r="T202" s="395"/>
      <c r="U202" s="395"/>
      <c r="V202" s="395"/>
      <c r="W202" s="395"/>
      <c r="X202" s="395"/>
      <c r="Y202" s="395"/>
      <c r="Z202" s="395"/>
      <c r="AA202" s="395"/>
      <c r="AB202" s="395"/>
      <c r="AC202" s="395"/>
      <c r="AD202" s="395"/>
      <c r="AE202" s="395"/>
      <c r="AF202" s="395"/>
      <c r="AG202" s="395"/>
      <c r="AH202" s="395"/>
      <c r="AI202" s="396"/>
      <c r="AJ202" s="90"/>
      <c r="AK202" s="83"/>
      <c r="AL202" s="83"/>
      <c r="AM202" s="83"/>
      <c r="AN202" s="83"/>
      <c r="AO202" s="83"/>
      <c r="AP202" s="83"/>
      <c r="AQ202" s="83"/>
      <c r="AR202" s="83"/>
      <c r="AS202" s="83"/>
      <c r="AT202" s="83"/>
      <c r="AU202" s="83"/>
      <c r="AV202" s="83"/>
      <c r="AW202" s="83"/>
      <c r="AX202" s="83"/>
      <c r="AY202" s="83"/>
      <c r="AZ202" s="83"/>
      <c r="BA202" s="84"/>
    </row>
    <row r="203" spans="1:53" x14ac:dyDescent="0.15">
      <c r="A203" s="394"/>
      <c r="B203" s="395"/>
      <c r="C203" s="395"/>
      <c r="D203" s="395"/>
      <c r="E203" s="395"/>
      <c r="F203" s="395"/>
      <c r="G203" s="395"/>
      <c r="H203" s="395"/>
      <c r="I203" s="395"/>
      <c r="J203" s="395"/>
      <c r="K203" s="395"/>
      <c r="L203" s="395"/>
      <c r="M203" s="395"/>
      <c r="N203" s="395"/>
      <c r="O203" s="395"/>
      <c r="P203" s="395"/>
      <c r="Q203" s="395"/>
      <c r="R203" s="395"/>
      <c r="S203" s="395"/>
      <c r="T203" s="395"/>
      <c r="U203" s="395"/>
      <c r="V203" s="395"/>
      <c r="W203" s="395"/>
      <c r="X203" s="395"/>
      <c r="Y203" s="395"/>
      <c r="Z203" s="395"/>
      <c r="AA203" s="395"/>
      <c r="AB203" s="395"/>
      <c r="AC203" s="395"/>
      <c r="AD203" s="395"/>
      <c r="AE203" s="395"/>
      <c r="AF203" s="395"/>
      <c r="AG203" s="395"/>
      <c r="AH203" s="395"/>
      <c r="AI203" s="396"/>
      <c r="AJ203" s="132"/>
      <c r="AK203" s="132"/>
      <c r="AL203" s="132"/>
      <c r="AM203" s="132"/>
      <c r="AN203" s="132"/>
      <c r="AO203" s="132"/>
      <c r="AP203" s="132"/>
      <c r="AQ203" s="132"/>
      <c r="AR203" s="132"/>
      <c r="AS203" s="132"/>
      <c r="AT203" s="132"/>
      <c r="AU203" s="132"/>
      <c r="AV203" s="132"/>
      <c r="AW203" s="132"/>
      <c r="AX203" s="132"/>
      <c r="AY203" s="132"/>
      <c r="AZ203" s="132"/>
      <c r="BA203" s="133"/>
    </row>
    <row r="204" spans="1:53" x14ac:dyDescent="0.15">
      <c r="A204" s="397"/>
      <c r="B204" s="398"/>
      <c r="C204" s="398"/>
      <c r="D204" s="398"/>
      <c r="E204" s="398"/>
      <c r="F204" s="398"/>
      <c r="G204" s="398"/>
      <c r="H204" s="398"/>
      <c r="I204" s="398"/>
      <c r="J204" s="398"/>
      <c r="K204" s="398"/>
      <c r="L204" s="398"/>
      <c r="M204" s="398"/>
      <c r="N204" s="398"/>
      <c r="O204" s="398"/>
      <c r="P204" s="398"/>
      <c r="Q204" s="398"/>
      <c r="R204" s="398"/>
      <c r="S204" s="398"/>
      <c r="T204" s="398"/>
      <c r="U204" s="398"/>
      <c r="V204" s="398"/>
      <c r="W204" s="398"/>
      <c r="X204" s="398"/>
      <c r="Y204" s="398"/>
      <c r="Z204" s="398"/>
      <c r="AA204" s="398"/>
      <c r="AB204" s="398"/>
      <c r="AC204" s="398"/>
      <c r="AD204" s="398"/>
      <c r="AE204" s="398"/>
      <c r="AF204" s="398"/>
      <c r="AG204" s="398"/>
      <c r="AH204" s="398"/>
      <c r="AI204" s="399"/>
      <c r="AJ204" s="132"/>
      <c r="AK204" s="132"/>
      <c r="AL204" s="132"/>
      <c r="AM204" s="132"/>
      <c r="AN204" s="132"/>
      <c r="AO204" s="132"/>
      <c r="AP204" s="132"/>
      <c r="AQ204" s="132"/>
      <c r="AR204" s="132"/>
      <c r="AS204" s="132"/>
      <c r="AT204" s="132"/>
      <c r="AU204" s="132"/>
      <c r="AV204" s="132"/>
      <c r="AW204" s="132"/>
      <c r="AX204" s="132"/>
      <c r="AY204" s="132"/>
      <c r="AZ204" s="132"/>
      <c r="BA204" s="133"/>
    </row>
    <row r="205" spans="1:53" ht="30.75" customHeight="1" x14ac:dyDescent="0.15">
      <c r="A205" s="307" t="s">
        <v>350</v>
      </c>
      <c r="B205" s="307"/>
      <c r="C205" s="307"/>
      <c r="D205" s="307"/>
      <c r="E205" s="307"/>
      <c r="F205" s="307"/>
      <c r="G205" s="307"/>
      <c r="H205" s="307"/>
      <c r="I205" s="307"/>
      <c r="J205" s="307"/>
      <c r="K205" s="307"/>
      <c r="L205" s="307"/>
      <c r="M205" s="307"/>
      <c r="N205" s="307"/>
      <c r="O205" s="307"/>
      <c r="P205" s="307"/>
      <c r="Q205" s="307"/>
      <c r="R205" s="307"/>
      <c r="S205" s="307"/>
      <c r="T205" s="307"/>
      <c r="U205" s="307"/>
      <c r="V205" s="307"/>
      <c r="W205" s="307"/>
      <c r="X205" s="307"/>
      <c r="Y205" s="307"/>
      <c r="Z205" s="307"/>
      <c r="AA205" s="307"/>
      <c r="AB205" s="307"/>
      <c r="AC205" s="307"/>
      <c r="AD205" s="307"/>
      <c r="AE205" s="307"/>
      <c r="AF205" s="307"/>
      <c r="AG205" s="307"/>
      <c r="AH205" s="307"/>
      <c r="AI205" s="307"/>
      <c r="AJ205" s="197"/>
      <c r="AK205" s="197"/>
      <c r="AL205" s="197"/>
      <c r="AM205" s="197"/>
      <c r="AN205" s="197"/>
      <c r="AO205" s="197"/>
      <c r="AP205" s="197"/>
      <c r="AQ205" s="197"/>
      <c r="AR205" s="197"/>
      <c r="AS205" s="197"/>
      <c r="AT205" s="197"/>
      <c r="AU205" s="197"/>
      <c r="AV205" s="197"/>
      <c r="AW205" s="197"/>
      <c r="AX205" s="197"/>
      <c r="AY205" s="197"/>
      <c r="AZ205" s="197"/>
      <c r="BA205" s="198"/>
    </row>
    <row r="206" spans="1:53" x14ac:dyDescent="0.15">
      <c r="A206" s="391"/>
      <c r="B206" s="392"/>
      <c r="C206" s="392"/>
      <c r="D206" s="392"/>
      <c r="E206" s="392"/>
      <c r="F206" s="392"/>
      <c r="G206" s="392"/>
      <c r="H206" s="392"/>
      <c r="I206" s="392"/>
      <c r="J206" s="392"/>
      <c r="K206" s="392"/>
      <c r="L206" s="392"/>
      <c r="M206" s="392"/>
      <c r="N206" s="392"/>
      <c r="O206" s="392"/>
      <c r="P206" s="392"/>
      <c r="Q206" s="392"/>
      <c r="R206" s="392"/>
      <c r="S206" s="392"/>
      <c r="T206" s="392"/>
      <c r="U206" s="392"/>
      <c r="V206" s="392"/>
      <c r="W206" s="392"/>
      <c r="X206" s="392"/>
      <c r="Y206" s="392"/>
      <c r="Z206" s="392"/>
      <c r="AA206" s="392"/>
      <c r="AB206" s="392"/>
      <c r="AC206" s="392"/>
      <c r="AD206" s="392"/>
      <c r="AE206" s="392"/>
      <c r="AF206" s="392"/>
      <c r="AG206" s="392"/>
      <c r="AH206" s="392"/>
      <c r="AI206" s="393"/>
      <c r="AJ206" s="197"/>
      <c r="AK206" s="197"/>
      <c r="AL206" s="197"/>
      <c r="AM206" s="197"/>
      <c r="AN206" s="197"/>
      <c r="AO206" s="197"/>
      <c r="AP206" s="197"/>
      <c r="AQ206" s="197"/>
      <c r="AR206" s="197"/>
      <c r="AS206" s="197"/>
      <c r="AT206" s="197"/>
      <c r="AU206" s="197"/>
      <c r="AV206" s="197"/>
      <c r="AW206" s="197"/>
      <c r="AX206" s="197"/>
      <c r="AY206" s="197"/>
      <c r="AZ206" s="197"/>
      <c r="BA206" s="198"/>
    </row>
    <row r="207" spans="1:53" x14ac:dyDescent="0.15">
      <c r="A207" s="394"/>
      <c r="B207" s="395"/>
      <c r="C207" s="395"/>
      <c r="D207" s="395"/>
      <c r="E207" s="395"/>
      <c r="F207" s="395"/>
      <c r="G207" s="395"/>
      <c r="H207" s="395"/>
      <c r="I207" s="395"/>
      <c r="J207" s="395"/>
      <c r="K207" s="395"/>
      <c r="L207" s="395"/>
      <c r="M207" s="395"/>
      <c r="N207" s="395"/>
      <c r="O207" s="395"/>
      <c r="P207" s="395"/>
      <c r="Q207" s="395"/>
      <c r="R207" s="395"/>
      <c r="S207" s="395"/>
      <c r="T207" s="395"/>
      <c r="U207" s="395"/>
      <c r="V207" s="395"/>
      <c r="W207" s="395"/>
      <c r="X207" s="395"/>
      <c r="Y207" s="395"/>
      <c r="Z207" s="395"/>
      <c r="AA207" s="395"/>
      <c r="AB207" s="395"/>
      <c r="AC207" s="395"/>
      <c r="AD207" s="395"/>
      <c r="AE207" s="395"/>
      <c r="AF207" s="395"/>
      <c r="AG207" s="395"/>
      <c r="AH207" s="395"/>
      <c r="AI207" s="396"/>
      <c r="AJ207" s="197"/>
      <c r="AK207" s="197"/>
      <c r="AL207" s="197"/>
      <c r="AM207" s="197"/>
      <c r="AN207" s="197"/>
      <c r="AO207" s="197"/>
      <c r="AP207" s="197"/>
      <c r="AQ207" s="197"/>
      <c r="AR207" s="197"/>
      <c r="AS207" s="197"/>
      <c r="AT207" s="197"/>
      <c r="AU207" s="197"/>
      <c r="AV207" s="197"/>
      <c r="AW207" s="197"/>
      <c r="AX207" s="197"/>
      <c r="AY207" s="197"/>
      <c r="AZ207" s="197"/>
      <c r="BA207" s="198"/>
    </row>
    <row r="208" spans="1:53" x14ac:dyDescent="0.15">
      <c r="A208" s="394"/>
      <c r="B208" s="395"/>
      <c r="C208" s="395"/>
      <c r="D208" s="395"/>
      <c r="E208" s="395"/>
      <c r="F208" s="395"/>
      <c r="G208" s="395"/>
      <c r="H208" s="395"/>
      <c r="I208" s="395"/>
      <c r="J208" s="395"/>
      <c r="K208" s="395"/>
      <c r="L208" s="395"/>
      <c r="M208" s="395"/>
      <c r="N208" s="395"/>
      <c r="O208" s="395"/>
      <c r="P208" s="395"/>
      <c r="Q208" s="395"/>
      <c r="R208" s="395"/>
      <c r="S208" s="395"/>
      <c r="T208" s="395"/>
      <c r="U208" s="395"/>
      <c r="V208" s="395"/>
      <c r="W208" s="395"/>
      <c r="X208" s="395"/>
      <c r="Y208" s="395"/>
      <c r="Z208" s="395"/>
      <c r="AA208" s="395"/>
      <c r="AB208" s="395"/>
      <c r="AC208" s="395"/>
      <c r="AD208" s="395"/>
      <c r="AE208" s="395"/>
      <c r="AF208" s="395"/>
      <c r="AG208" s="395"/>
      <c r="AH208" s="395"/>
      <c r="AI208" s="396"/>
      <c r="AJ208" s="197"/>
      <c r="AK208" s="197"/>
      <c r="AL208" s="197"/>
      <c r="AM208" s="197"/>
      <c r="AN208" s="197"/>
      <c r="AO208" s="197"/>
      <c r="AP208" s="197"/>
      <c r="AQ208" s="197"/>
      <c r="AR208" s="197"/>
      <c r="AS208" s="197"/>
      <c r="AT208" s="197"/>
      <c r="AU208" s="197"/>
      <c r="AV208" s="197"/>
      <c r="AW208" s="197"/>
      <c r="AX208" s="197"/>
      <c r="AY208" s="197"/>
      <c r="AZ208" s="197"/>
      <c r="BA208" s="198"/>
    </row>
    <row r="209" spans="1:54" x14ac:dyDescent="0.15">
      <c r="A209" s="397"/>
      <c r="B209" s="398"/>
      <c r="C209" s="398"/>
      <c r="D209" s="398"/>
      <c r="E209" s="398"/>
      <c r="F209" s="398"/>
      <c r="G209" s="398"/>
      <c r="H209" s="398"/>
      <c r="I209" s="398"/>
      <c r="J209" s="398"/>
      <c r="K209" s="398"/>
      <c r="L209" s="398"/>
      <c r="M209" s="398"/>
      <c r="N209" s="398"/>
      <c r="O209" s="398"/>
      <c r="P209" s="398"/>
      <c r="Q209" s="398"/>
      <c r="R209" s="398"/>
      <c r="S209" s="398"/>
      <c r="T209" s="398"/>
      <c r="U209" s="398"/>
      <c r="V209" s="398"/>
      <c r="W209" s="398"/>
      <c r="X209" s="398"/>
      <c r="Y209" s="398"/>
      <c r="Z209" s="398"/>
      <c r="AA209" s="398"/>
      <c r="AB209" s="398"/>
      <c r="AC209" s="398"/>
      <c r="AD209" s="398"/>
      <c r="AE209" s="398"/>
      <c r="AF209" s="398"/>
      <c r="AG209" s="398"/>
      <c r="AH209" s="398"/>
      <c r="AI209" s="399"/>
      <c r="AJ209" s="197"/>
      <c r="AK209" s="197"/>
      <c r="AL209" s="197"/>
      <c r="AM209" s="197"/>
      <c r="AN209" s="197"/>
      <c r="AO209" s="197"/>
      <c r="AP209" s="197"/>
      <c r="AQ209" s="197"/>
      <c r="AR209" s="197"/>
      <c r="AS209" s="197"/>
      <c r="AT209" s="197"/>
      <c r="AU209" s="197"/>
      <c r="AV209" s="197"/>
      <c r="AW209" s="197"/>
      <c r="AX209" s="197"/>
      <c r="AY209" s="197"/>
      <c r="AZ209" s="197"/>
      <c r="BA209" s="198"/>
    </row>
    <row r="210" spans="1:54" ht="31.5" customHeight="1" x14ac:dyDescent="0.15">
      <c r="A210" s="307" t="s">
        <v>343</v>
      </c>
      <c r="B210" s="307"/>
      <c r="C210" s="307"/>
      <c r="D210" s="307"/>
      <c r="E210" s="307"/>
      <c r="F210" s="307"/>
      <c r="G210" s="307"/>
      <c r="H210" s="307"/>
      <c r="I210" s="307"/>
      <c r="J210" s="307"/>
      <c r="K210" s="307"/>
      <c r="L210" s="307"/>
      <c r="M210" s="307"/>
      <c r="N210" s="307"/>
      <c r="O210" s="307"/>
      <c r="P210" s="307"/>
      <c r="Q210" s="307"/>
      <c r="R210" s="307"/>
      <c r="S210" s="307"/>
      <c r="T210" s="307"/>
      <c r="U210" s="307"/>
      <c r="V210" s="307"/>
      <c r="W210" s="307"/>
      <c r="X210" s="307"/>
      <c r="Y210" s="307"/>
      <c r="Z210" s="307"/>
      <c r="AA210" s="307"/>
      <c r="AB210" s="307"/>
      <c r="AC210" s="307"/>
      <c r="AD210" s="307"/>
      <c r="AE210" s="307"/>
      <c r="AF210" s="307"/>
      <c r="AG210" s="307"/>
      <c r="AH210" s="307"/>
      <c r="AI210" s="307"/>
      <c r="AJ210" s="132"/>
      <c r="AK210" s="132"/>
      <c r="AL210" s="132"/>
      <c r="AM210" s="132"/>
      <c r="AN210" s="132"/>
      <c r="AO210" s="132"/>
      <c r="AP210" s="132"/>
      <c r="AQ210" s="132"/>
      <c r="AR210" s="132"/>
      <c r="AS210" s="132"/>
      <c r="AT210" s="132"/>
      <c r="AU210" s="132"/>
      <c r="AV210" s="132"/>
      <c r="AW210" s="132"/>
      <c r="AX210" s="132"/>
      <c r="AY210" s="132"/>
      <c r="AZ210" s="132"/>
      <c r="BA210" s="133"/>
    </row>
    <row r="211" spans="1:54" x14ac:dyDescent="0.15">
      <c r="A211" s="391"/>
      <c r="B211" s="392"/>
      <c r="C211" s="392"/>
      <c r="D211" s="392"/>
      <c r="E211" s="392"/>
      <c r="F211" s="392"/>
      <c r="G211" s="392"/>
      <c r="H211" s="392"/>
      <c r="I211" s="392"/>
      <c r="J211" s="392"/>
      <c r="K211" s="392"/>
      <c r="L211" s="392"/>
      <c r="M211" s="392"/>
      <c r="N211" s="392"/>
      <c r="O211" s="392"/>
      <c r="P211" s="392"/>
      <c r="Q211" s="392"/>
      <c r="R211" s="392"/>
      <c r="S211" s="392"/>
      <c r="T211" s="392"/>
      <c r="U211" s="392"/>
      <c r="V211" s="392"/>
      <c r="W211" s="392"/>
      <c r="X211" s="392"/>
      <c r="Y211" s="392"/>
      <c r="Z211" s="392"/>
      <c r="AA211" s="392"/>
      <c r="AB211" s="392"/>
      <c r="AC211" s="392"/>
      <c r="AD211" s="392"/>
      <c r="AE211" s="392"/>
      <c r="AF211" s="392"/>
      <c r="AG211" s="392"/>
      <c r="AH211" s="392"/>
      <c r="AI211" s="393"/>
      <c r="AJ211" s="90"/>
      <c r="AK211" s="83"/>
      <c r="AL211" s="83"/>
      <c r="AM211" s="83"/>
      <c r="AN211" s="83"/>
      <c r="AO211" s="83"/>
      <c r="AP211" s="83"/>
      <c r="AQ211" s="83"/>
      <c r="AR211" s="83"/>
      <c r="AS211" s="83"/>
      <c r="AT211" s="83"/>
      <c r="AU211" s="83"/>
      <c r="AV211" s="83"/>
      <c r="AW211" s="83"/>
      <c r="AX211" s="83"/>
      <c r="AY211" s="83"/>
      <c r="AZ211" s="83"/>
      <c r="BA211" s="84"/>
    </row>
    <row r="212" spans="1:54" x14ac:dyDescent="0.15">
      <c r="A212" s="394"/>
      <c r="B212" s="395"/>
      <c r="C212" s="395"/>
      <c r="D212" s="395"/>
      <c r="E212" s="395"/>
      <c r="F212" s="395"/>
      <c r="G212" s="395"/>
      <c r="H212" s="395"/>
      <c r="I212" s="395"/>
      <c r="J212" s="395"/>
      <c r="K212" s="395"/>
      <c r="L212" s="395"/>
      <c r="M212" s="395"/>
      <c r="N212" s="395"/>
      <c r="O212" s="395"/>
      <c r="P212" s="395"/>
      <c r="Q212" s="395"/>
      <c r="R212" s="395"/>
      <c r="S212" s="395"/>
      <c r="T212" s="395"/>
      <c r="U212" s="395"/>
      <c r="V212" s="395"/>
      <c r="W212" s="395"/>
      <c r="X212" s="395"/>
      <c r="Y212" s="395"/>
      <c r="Z212" s="395"/>
      <c r="AA212" s="395"/>
      <c r="AB212" s="395"/>
      <c r="AC212" s="395"/>
      <c r="AD212" s="395"/>
      <c r="AE212" s="395"/>
      <c r="AF212" s="395"/>
      <c r="AG212" s="395"/>
      <c r="AH212" s="395"/>
      <c r="AI212" s="396"/>
      <c r="AJ212" s="90"/>
      <c r="AK212" s="83"/>
      <c r="AL212" s="83"/>
      <c r="AM212" s="83"/>
      <c r="AN212" s="83"/>
      <c r="AO212" s="83"/>
      <c r="AP212" s="83"/>
      <c r="AQ212" s="83"/>
      <c r="AR212" s="83"/>
      <c r="AS212" s="83"/>
      <c r="AT212" s="83"/>
      <c r="AU212" s="83"/>
      <c r="AV212" s="83"/>
      <c r="AW212" s="83"/>
      <c r="AX212" s="83"/>
      <c r="AY212" s="83"/>
      <c r="AZ212" s="83"/>
      <c r="BA212" s="84"/>
    </row>
    <row r="213" spans="1:54" x14ac:dyDescent="0.15">
      <c r="A213" s="394"/>
      <c r="B213" s="395"/>
      <c r="C213" s="395"/>
      <c r="D213" s="395"/>
      <c r="E213" s="395"/>
      <c r="F213" s="395"/>
      <c r="G213" s="395"/>
      <c r="H213" s="395"/>
      <c r="I213" s="395"/>
      <c r="J213" s="395"/>
      <c r="K213" s="395"/>
      <c r="L213" s="395"/>
      <c r="M213" s="395"/>
      <c r="N213" s="395"/>
      <c r="O213" s="395"/>
      <c r="P213" s="395"/>
      <c r="Q213" s="395"/>
      <c r="R213" s="395"/>
      <c r="S213" s="395"/>
      <c r="T213" s="395"/>
      <c r="U213" s="395"/>
      <c r="V213" s="395"/>
      <c r="W213" s="395"/>
      <c r="X213" s="395"/>
      <c r="Y213" s="395"/>
      <c r="Z213" s="395"/>
      <c r="AA213" s="395"/>
      <c r="AB213" s="395"/>
      <c r="AC213" s="395"/>
      <c r="AD213" s="395"/>
      <c r="AE213" s="395"/>
      <c r="AF213" s="395"/>
      <c r="AG213" s="395"/>
      <c r="AH213" s="395"/>
      <c r="AI213" s="396"/>
      <c r="AJ213" s="132"/>
      <c r="AK213" s="132"/>
      <c r="AL213" s="132"/>
      <c r="AM213" s="132"/>
      <c r="AN213" s="132"/>
      <c r="AO213" s="132"/>
      <c r="AP213" s="132"/>
      <c r="AQ213" s="132"/>
      <c r="AR213" s="132"/>
      <c r="AS213" s="132"/>
      <c r="AT213" s="132"/>
      <c r="AU213" s="132"/>
      <c r="AV213" s="132"/>
      <c r="AW213" s="132"/>
      <c r="AX213" s="132"/>
      <c r="AY213" s="132"/>
      <c r="AZ213" s="132"/>
      <c r="BA213" s="133"/>
    </row>
    <row r="214" spans="1:54" x14ac:dyDescent="0.15">
      <c r="A214" s="397"/>
      <c r="B214" s="398"/>
      <c r="C214" s="398"/>
      <c r="D214" s="398"/>
      <c r="E214" s="398"/>
      <c r="F214" s="398"/>
      <c r="G214" s="398"/>
      <c r="H214" s="398"/>
      <c r="I214" s="398"/>
      <c r="J214" s="398"/>
      <c r="K214" s="398"/>
      <c r="L214" s="398"/>
      <c r="M214" s="398"/>
      <c r="N214" s="398"/>
      <c r="O214" s="398"/>
      <c r="P214" s="398"/>
      <c r="Q214" s="398"/>
      <c r="R214" s="398"/>
      <c r="S214" s="398"/>
      <c r="T214" s="398"/>
      <c r="U214" s="398"/>
      <c r="V214" s="398"/>
      <c r="W214" s="398"/>
      <c r="X214" s="398"/>
      <c r="Y214" s="398"/>
      <c r="Z214" s="398"/>
      <c r="AA214" s="398"/>
      <c r="AB214" s="398"/>
      <c r="AC214" s="398"/>
      <c r="AD214" s="398"/>
      <c r="AE214" s="398"/>
      <c r="AF214" s="398"/>
      <c r="AG214" s="398"/>
      <c r="AH214" s="398"/>
      <c r="AI214" s="399"/>
      <c r="AJ214" s="132"/>
      <c r="AK214" s="132"/>
      <c r="AL214" s="132"/>
      <c r="AM214" s="132"/>
      <c r="AN214" s="132"/>
      <c r="AO214" s="132"/>
      <c r="AP214" s="132"/>
      <c r="AQ214" s="132"/>
      <c r="AR214" s="132"/>
      <c r="AS214" s="132"/>
      <c r="AT214" s="132"/>
      <c r="AU214" s="132"/>
      <c r="AV214" s="132"/>
      <c r="AW214" s="132"/>
      <c r="AX214" s="132"/>
      <c r="AY214" s="132"/>
      <c r="AZ214" s="132"/>
      <c r="BA214" s="133"/>
    </row>
    <row r="215" spans="1:54" x14ac:dyDescent="0.15">
      <c r="AI215" s="118"/>
      <c r="AJ215" s="114"/>
      <c r="AK215" s="114"/>
      <c r="AL215" s="114"/>
      <c r="AM215" s="114"/>
      <c r="AN215" s="114"/>
      <c r="AO215" s="114"/>
      <c r="AP215" s="114"/>
      <c r="AQ215" s="114"/>
      <c r="AR215" s="114"/>
      <c r="AS215" s="114"/>
      <c r="AT215" s="114"/>
      <c r="AU215" s="114"/>
      <c r="AV215" s="114"/>
      <c r="AW215" s="114"/>
      <c r="AX215" s="114"/>
      <c r="AY215" s="114"/>
      <c r="AZ215" s="114"/>
      <c r="BA215" s="114"/>
    </row>
    <row r="216" spans="1:54" ht="21" customHeight="1" x14ac:dyDescent="0.15">
      <c r="A216" s="28" t="str">
        <f>IF(COUNTIF(AJ41:BA218,"&gt;&lt;")&gt;0,"※ 回答エラーがあります。右側のエラーを解消してからご提出をお願いします。","")</f>
        <v>※ 回答エラーがあります。右側のエラーを解消してからご提出をお願いします。</v>
      </c>
      <c r="AI216" s="118"/>
      <c r="AJ216" s="114"/>
      <c r="AK216" s="114"/>
      <c r="AL216" s="114"/>
      <c r="AM216" s="114"/>
      <c r="AN216" s="114"/>
      <c r="AO216" s="114"/>
      <c r="AP216" s="114"/>
      <c r="AQ216" s="114"/>
      <c r="AR216" s="114"/>
      <c r="AS216" s="114"/>
      <c r="AT216" s="114"/>
      <c r="AU216" s="114"/>
      <c r="AV216" s="114"/>
      <c r="AW216" s="114"/>
      <c r="AX216" s="114"/>
      <c r="AY216" s="114"/>
      <c r="AZ216" s="114"/>
      <c r="BA216" s="114"/>
    </row>
    <row r="217" spans="1:54" x14ac:dyDescent="0.15">
      <c r="AJ217" s="114"/>
      <c r="AK217" s="114"/>
      <c r="AL217" s="114"/>
      <c r="AM217" s="114"/>
      <c r="AN217" s="114"/>
      <c r="AO217" s="114"/>
      <c r="AP217" s="114"/>
      <c r="AQ217" s="114"/>
      <c r="AR217" s="114"/>
      <c r="AS217" s="114"/>
      <c r="AT217" s="114"/>
      <c r="AU217" s="114"/>
      <c r="AV217" s="114"/>
      <c r="AW217" s="114"/>
      <c r="AX217" s="114"/>
      <c r="AY217" s="114"/>
      <c r="AZ217" s="114"/>
      <c r="BA217" s="114"/>
      <c r="BB217" s="96"/>
    </row>
    <row r="218" spans="1:54" x14ac:dyDescent="0.15">
      <c r="A218" s="1" t="str">
        <f>IF(A216="","ご回答ありがとうございました。本調査票（このエクセルファイル）を電子メール（kaigo.jigyousya@city.mito.lg.jp)に添付の上，ご提出ください。","")</f>
        <v/>
      </c>
      <c r="AJ218" s="114"/>
      <c r="AK218" s="114"/>
      <c r="AL218" s="114"/>
      <c r="AM218" s="114"/>
      <c r="AN218" s="114"/>
      <c r="AO218" s="114"/>
      <c r="AP218" s="114"/>
      <c r="AQ218" s="114"/>
      <c r="AR218" s="114"/>
      <c r="AS218" s="114"/>
      <c r="AT218" s="114"/>
      <c r="AU218" s="114"/>
      <c r="AV218" s="114"/>
      <c r="AW218" s="114"/>
      <c r="AX218" s="114"/>
      <c r="AY218" s="114"/>
      <c r="AZ218" s="114"/>
      <c r="BA218" s="114"/>
      <c r="BB218" s="96"/>
    </row>
    <row r="219" spans="1:54" x14ac:dyDescent="0.15">
      <c r="AJ219" s="96"/>
    </row>
  </sheetData>
  <mergeCells count="429">
    <mergeCell ref="A205:AI205"/>
    <mergeCell ref="A206:AI209"/>
    <mergeCell ref="A211:AI214"/>
    <mergeCell ref="A201:AI204"/>
    <mergeCell ref="A210:AI210"/>
    <mergeCell ref="A200:AI200"/>
    <mergeCell ref="AJ123:BA124"/>
    <mergeCell ref="AJ186:BA186"/>
    <mergeCell ref="A174:B174"/>
    <mergeCell ref="C174:AI174"/>
    <mergeCell ref="C186:D186"/>
    <mergeCell ref="K186:AH186"/>
    <mergeCell ref="C175:D175"/>
    <mergeCell ref="E175:AI175"/>
    <mergeCell ref="E177:AI177"/>
    <mergeCell ref="E178:AI178"/>
    <mergeCell ref="E179:AI179"/>
    <mergeCell ref="E180:AI180"/>
    <mergeCell ref="E181:AI181"/>
    <mergeCell ref="E182:AI182"/>
    <mergeCell ref="E183:AI183"/>
    <mergeCell ref="E184:AI184"/>
    <mergeCell ref="C177:D177"/>
    <mergeCell ref="C178:D178"/>
    <mergeCell ref="C176:D176"/>
    <mergeCell ref="C179:D179"/>
    <mergeCell ref="C180:D180"/>
    <mergeCell ref="C183:D183"/>
    <mergeCell ref="C149:D149"/>
    <mergeCell ref="E187:AI187"/>
    <mergeCell ref="C184:D184"/>
    <mergeCell ref="C187:D187"/>
    <mergeCell ref="E150:AI150"/>
    <mergeCell ref="C167:D167"/>
    <mergeCell ref="C168:D168"/>
    <mergeCell ref="C169:D169"/>
    <mergeCell ref="C170:D170"/>
    <mergeCell ref="C162:D162"/>
    <mergeCell ref="C163:D163"/>
    <mergeCell ref="C164:D164"/>
    <mergeCell ref="C165:D165"/>
    <mergeCell ref="C161:D161"/>
    <mergeCell ref="C159:D159"/>
    <mergeCell ref="C160:D160"/>
    <mergeCell ref="E161:AI161"/>
    <mergeCell ref="E169:AI169"/>
    <mergeCell ref="C166:D166"/>
    <mergeCell ref="C158:D158"/>
    <mergeCell ref="C185:D185"/>
    <mergeCell ref="C171:D171"/>
    <mergeCell ref="E171:AI171"/>
    <mergeCell ref="H195:J195"/>
    <mergeCell ref="K195:M195"/>
    <mergeCell ref="N195:P195"/>
    <mergeCell ref="Q195:S195"/>
    <mergeCell ref="T195:V195"/>
    <mergeCell ref="W195:Y195"/>
    <mergeCell ref="C190:AI190"/>
    <mergeCell ref="B194:D194"/>
    <mergeCell ref="E194:G194"/>
    <mergeCell ref="H194:J194"/>
    <mergeCell ref="K194:M194"/>
    <mergeCell ref="N194:P194"/>
    <mergeCell ref="Q194:S194"/>
    <mergeCell ref="T194:V194"/>
    <mergeCell ref="W194:Y194"/>
    <mergeCell ref="Z194:AB194"/>
    <mergeCell ref="A190:B190"/>
    <mergeCell ref="Z195:AB195"/>
    <mergeCell ref="AC195:AE195"/>
    <mergeCell ref="AF195:AH195"/>
    <mergeCell ref="C181:D181"/>
    <mergeCell ref="C182:D182"/>
    <mergeCell ref="AJ170:BA170"/>
    <mergeCell ref="K170:AH170"/>
    <mergeCell ref="AJ153:BA154"/>
    <mergeCell ref="B195:D195"/>
    <mergeCell ref="E195:G195"/>
    <mergeCell ref="C118:D118"/>
    <mergeCell ref="AH113:AI113"/>
    <mergeCell ref="J109:K109"/>
    <mergeCell ref="L109:M109"/>
    <mergeCell ref="U112:V112"/>
    <mergeCell ref="W112:X112"/>
    <mergeCell ref="U111:V111"/>
    <mergeCell ref="W111:X111"/>
    <mergeCell ref="U110:V110"/>
    <mergeCell ref="W110:X110"/>
    <mergeCell ref="Y112:AE112"/>
    <mergeCell ref="Y110:AE111"/>
    <mergeCell ref="A117:B117"/>
    <mergeCell ref="C117:AI117"/>
    <mergeCell ref="A142:B142"/>
    <mergeCell ref="C142:AI142"/>
    <mergeCell ref="AC194:AE194"/>
    <mergeCell ref="AF194:AH194"/>
    <mergeCell ref="C140:D140"/>
    <mergeCell ref="AJ62:BA63"/>
    <mergeCell ref="AJ48:BA49"/>
    <mergeCell ref="AJ102:BA102"/>
    <mergeCell ref="O103:P103"/>
    <mergeCell ref="AJ152:BA152"/>
    <mergeCell ref="K152:AH152"/>
    <mergeCell ref="AJ125:BA125"/>
    <mergeCell ref="AJ143:BA145"/>
    <mergeCell ref="AJ50:BA51"/>
    <mergeCell ref="K125:AH125"/>
    <mergeCell ref="J81:L81"/>
    <mergeCell ref="AF110:AG111"/>
    <mergeCell ref="AH110:AI111"/>
    <mergeCell ref="T121:U121"/>
    <mergeCell ref="T118:U118"/>
    <mergeCell ref="AJ71:BA72"/>
    <mergeCell ref="V62:AI62"/>
    <mergeCell ref="Z71:AC72"/>
    <mergeCell ref="AE71:AH72"/>
    <mergeCell ref="AC77:AD77"/>
    <mergeCell ref="T62:U62"/>
    <mergeCell ref="T63:U63"/>
    <mergeCell ref="T64:U64"/>
    <mergeCell ref="AJ120:BA122"/>
    <mergeCell ref="A80:B80"/>
    <mergeCell ref="A74:B74"/>
    <mergeCell ref="C64:D64"/>
    <mergeCell ref="C65:D65"/>
    <mergeCell ref="Q77:S77"/>
    <mergeCell ref="U77:W77"/>
    <mergeCell ref="U76:W76"/>
    <mergeCell ref="T65:U65"/>
    <mergeCell ref="L113:M113"/>
    <mergeCell ref="U113:V113"/>
    <mergeCell ref="A102:B102"/>
    <mergeCell ref="U100:W100"/>
    <mergeCell ref="U97:W97"/>
    <mergeCell ref="C105:I105"/>
    <mergeCell ref="N105:T105"/>
    <mergeCell ref="C113:I113"/>
    <mergeCell ref="C106:I106"/>
    <mergeCell ref="N106:T106"/>
    <mergeCell ref="C110:I110"/>
    <mergeCell ref="C111:I111"/>
    <mergeCell ref="C112:I112"/>
    <mergeCell ref="A67:B67"/>
    <mergeCell ref="C107:I108"/>
    <mergeCell ref="E63:S63"/>
    <mergeCell ref="AD69:AH69"/>
    <mergeCell ref="AD70:AH70"/>
    <mergeCell ref="I76:K76"/>
    <mergeCell ref="I77:K77"/>
    <mergeCell ref="M77:O77"/>
    <mergeCell ref="AC76:AD76"/>
    <mergeCell ref="C74:AI74"/>
    <mergeCell ref="Y76:AA76"/>
    <mergeCell ref="AD68:AI68"/>
    <mergeCell ref="AC75:AE75"/>
    <mergeCell ref="AF75:AI75"/>
    <mergeCell ref="Y75:AB75"/>
    <mergeCell ref="F75:H75"/>
    <mergeCell ref="M76:O76"/>
    <mergeCell ref="Q76:S76"/>
    <mergeCell ref="C76:E76"/>
    <mergeCell ref="C77:E77"/>
    <mergeCell ref="I75:L75"/>
    <mergeCell ref="M75:P75"/>
    <mergeCell ref="Q75:T75"/>
    <mergeCell ref="U75:X75"/>
    <mergeCell ref="F76:G76"/>
    <mergeCell ref="Y77:AA77"/>
    <mergeCell ref="AJ1:BA3"/>
    <mergeCell ref="G44:R44"/>
    <mergeCell ref="A45:F46"/>
    <mergeCell ref="A44:F44"/>
    <mergeCell ref="A42:F43"/>
    <mergeCell ref="A41:F41"/>
    <mergeCell ref="AJ4:BA13"/>
    <mergeCell ref="Q41:R41"/>
    <mergeCell ref="E50:R50"/>
    <mergeCell ref="B28:C28"/>
    <mergeCell ref="A1:AI3"/>
    <mergeCell ref="D9:AG12"/>
    <mergeCell ref="D21:AG22"/>
    <mergeCell ref="B21:C22"/>
    <mergeCell ref="B15:C16"/>
    <mergeCell ref="B9:C10"/>
    <mergeCell ref="D23:AG24"/>
    <mergeCell ref="D18:AG20"/>
    <mergeCell ref="B13:C13"/>
    <mergeCell ref="B18:C18"/>
    <mergeCell ref="Y41:AI43"/>
    <mergeCell ref="S41:X43"/>
    <mergeCell ref="D13:AG14"/>
    <mergeCell ref="D15:AG17"/>
    <mergeCell ref="AJ78:BA78"/>
    <mergeCell ref="AF82:AH82"/>
    <mergeCell ref="U82:W82"/>
    <mergeCell ref="U83:W83"/>
    <mergeCell ref="AJ88:BA88"/>
    <mergeCell ref="U84:W84"/>
    <mergeCell ref="U85:W85"/>
    <mergeCell ref="U86:W86"/>
    <mergeCell ref="U87:W87"/>
    <mergeCell ref="U88:W88"/>
    <mergeCell ref="AG88:AH88"/>
    <mergeCell ref="AF87:AH87"/>
    <mergeCell ref="AF85:AH86"/>
    <mergeCell ref="AF83:AH84"/>
    <mergeCell ref="U81:W81"/>
    <mergeCell ref="AF81:AH81"/>
    <mergeCell ref="AC78:AE78"/>
    <mergeCell ref="AG78:AH78"/>
    <mergeCell ref="C80:AI80"/>
    <mergeCell ref="C87:I87"/>
    <mergeCell ref="C88:I88"/>
    <mergeCell ref="N81:T81"/>
    <mergeCell ref="Y81:AE81"/>
    <mergeCell ref="A90:B90"/>
    <mergeCell ref="C90:AI90"/>
    <mergeCell ref="C93:I93"/>
    <mergeCell ref="N93:T93"/>
    <mergeCell ref="Y93:AE93"/>
    <mergeCell ref="C91:I91"/>
    <mergeCell ref="J91:M91"/>
    <mergeCell ref="A137:B137"/>
    <mergeCell ref="T124:U124"/>
    <mergeCell ref="C121:D121"/>
    <mergeCell ref="N115:O115"/>
    <mergeCell ref="C115:M115"/>
    <mergeCell ref="C120:D120"/>
    <mergeCell ref="C122:D122"/>
    <mergeCell ref="E118:S118"/>
    <mergeCell ref="A129:B129"/>
    <mergeCell ref="C129:AI129"/>
    <mergeCell ref="C130:AI135"/>
    <mergeCell ref="AF113:AG113"/>
    <mergeCell ref="Y106:AE106"/>
    <mergeCell ref="C102:AI102"/>
    <mergeCell ref="C94:I95"/>
    <mergeCell ref="C96:I96"/>
    <mergeCell ref="C109:I109"/>
    <mergeCell ref="C137:AI137"/>
    <mergeCell ref="C138:D138"/>
    <mergeCell ref="T138:U138"/>
    <mergeCell ref="C139:D139"/>
    <mergeCell ref="T139:U139"/>
    <mergeCell ref="C123:D123"/>
    <mergeCell ref="T119:U119"/>
    <mergeCell ref="T120:U120"/>
    <mergeCell ref="C124:D124"/>
    <mergeCell ref="T122:U122"/>
    <mergeCell ref="C126:D126"/>
    <mergeCell ref="E119:S119"/>
    <mergeCell ref="E120:S120"/>
    <mergeCell ref="E122:S122"/>
    <mergeCell ref="E123:S123"/>
    <mergeCell ref="AF76:AH76"/>
    <mergeCell ref="AF77:AH77"/>
    <mergeCell ref="C81:I81"/>
    <mergeCell ref="J88:L88"/>
    <mergeCell ref="AC88:AE88"/>
    <mergeCell ref="Y105:AE105"/>
    <mergeCell ref="Z84:AD84"/>
    <mergeCell ref="L105:M105"/>
    <mergeCell ref="U105:V105"/>
    <mergeCell ref="W105:X105"/>
    <mergeCell ref="J94:L95"/>
    <mergeCell ref="J96:L96"/>
    <mergeCell ref="J97:L97"/>
    <mergeCell ref="J98:L98"/>
    <mergeCell ref="J99:L99"/>
    <mergeCell ref="Y97:AE98"/>
    <mergeCell ref="C98:I98"/>
    <mergeCell ref="C97:I97"/>
    <mergeCell ref="Y85:AE86"/>
    <mergeCell ref="F77:G77"/>
    <mergeCell ref="V64:AI64"/>
    <mergeCell ref="E64:S64"/>
    <mergeCell ref="E62:S62"/>
    <mergeCell ref="U57:AI57"/>
    <mergeCell ref="U58:AI58"/>
    <mergeCell ref="U59:AI59"/>
    <mergeCell ref="E53:R54"/>
    <mergeCell ref="A156:B156"/>
    <mergeCell ref="C157:D157"/>
    <mergeCell ref="C145:D145"/>
    <mergeCell ref="C146:D146"/>
    <mergeCell ref="C150:D150"/>
    <mergeCell ref="C151:D151"/>
    <mergeCell ref="C147:D147"/>
    <mergeCell ref="C148:D148"/>
    <mergeCell ref="C153:D153"/>
    <mergeCell ref="C152:D152"/>
    <mergeCell ref="C156:AI156"/>
    <mergeCell ref="C143:D143"/>
    <mergeCell ref="C144:D144"/>
    <mergeCell ref="V119:AI119"/>
    <mergeCell ref="T123:U123"/>
    <mergeCell ref="C125:D125"/>
    <mergeCell ref="C119:D119"/>
    <mergeCell ref="C59:D59"/>
    <mergeCell ref="C51:D51"/>
    <mergeCell ref="S51:T51"/>
    <mergeCell ref="C52:D52"/>
    <mergeCell ref="C55:D55"/>
    <mergeCell ref="C56:D56"/>
    <mergeCell ref="C53:D54"/>
    <mergeCell ref="S52:T52"/>
    <mergeCell ref="S55:T55"/>
    <mergeCell ref="S56:T56"/>
    <mergeCell ref="E52:R52"/>
    <mergeCell ref="S53:T54"/>
    <mergeCell ref="E56:R56"/>
    <mergeCell ref="E55:R55"/>
    <mergeCell ref="D30:AG32"/>
    <mergeCell ref="B30:C32"/>
    <mergeCell ref="C57:D57"/>
    <mergeCell ref="C58:D58"/>
    <mergeCell ref="S50:T50"/>
    <mergeCell ref="E51:R51"/>
    <mergeCell ref="E58:R58"/>
    <mergeCell ref="U53:AI54"/>
    <mergeCell ref="G42:R43"/>
    <mergeCell ref="G45:R46"/>
    <mergeCell ref="U55:AI55"/>
    <mergeCell ref="U56:AI56"/>
    <mergeCell ref="U52:AI52"/>
    <mergeCell ref="B23:C23"/>
    <mergeCell ref="C69:E69"/>
    <mergeCell ref="C70:E70"/>
    <mergeCell ref="C68:E68"/>
    <mergeCell ref="C62:D62"/>
    <mergeCell ref="C63:D63"/>
    <mergeCell ref="E57:R57"/>
    <mergeCell ref="C67:AI67"/>
    <mergeCell ref="S57:T57"/>
    <mergeCell ref="S58:T58"/>
    <mergeCell ref="S59:T59"/>
    <mergeCell ref="C61:AI61"/>
    <mergeCell ref="E59:R59"/>
    <mergeCell ref="V63:AI63"/>
    <mergeCell ref="E65:S65"/>
    <mergeCell ref="B36:C36"/>
    <mergeCell ref="D33:AG34"/>
    <mergeCell ref="A48:B49"/>
    <mergeCell ref="S44:X46"/>
    <mergeCell ref="Y44:AI46"/>
    <mergeCell ref="C48:AI49"/>
    <mergeCell ref="B25:C27"/>
    <mergeCell ref="D25:AG27"/>
    <mergeCell ref="D28:AG29"/>
    <mergeCell ref="AJ41:BA41"/>
    <mergeCell ref="AJ42:BA43"/>
    <mergeCell ref="AF112:AG112"/>
    <mergeCell ref="C50:D50"/>
    <mergeCell ref="A61:B61"/>
    <mergeCell ref="AF97:AH98"/>
    <mergeCell ref="AF99:AH99"/>
    <mergeCell ref="J106:K106"/>
    <mergeCell ref="L106:M106"/>
    <mergeCell ref="U106:V106"/>
    <mergeCell ref="W106:X106"/>
    <mergeCell ref="AF106:AG106"/>
    <mergeCell ref="AH106:AI106"/>
    <mergeCell ref="AH105:AI105"/>
    <mergeCell ref="U98:W98"/>
    <mergeCell ref="U99:W99"/>
    <mergeCell ref="C103:N103"/>
    <mergeCell ref="C99:I99"/>
    <mergeCell ref="C100:I100"/>
    <mergeCell ref="AF100:AH100"/>
    <mergeCell ref="Y100:AE100"/>
    <mergeCell ref="U50:AI50"/>
    <mergeCell ref="U51:AI51"/>
    <mergeCell ref="V65:AI65"/>
    <mergeCell ref="AJ103:BA105"/>
    <mergeCell ref="AF105:AG105"/>
    <mergeCell ref="J105:K105"/>
    <mergeCell ref="C82:I83"/>
    <mergeCell ref="C84:I84"/>
    <mergeCell ref="C85:I85"/>
    <mergeCell ref="C86:I86"/>
    <mergeCell ref="J82:L83"/>
    <mergeCell ref="J84:L84"/>
    <mergeCell ref="J85:L85"/>
    <mergeCell ref="J86:L86"/>
    <mergeCell ref="J87:L87"/>
    <mergeCell ref="AF93:AH93"/>
    <mergeCell ref="AF94:AH94"/>
    <mergeCell ref="AF95:AH96"/>
    <mergeCell ref="Z96:AD96"/>
    <mergeCell ref="J93:L93"/>
    <mergeCell ref="J100:L100"/>
    <mergeCell ref="U93:W93"/>
    <mergeCell ref="U94:W94"/>
    <mergeCell ref="U95:W95"/>
    <mergeCell ref="U96:W96"/>
    <mergeCell ref="AJ91:BA93"/>
    <mergeCell ref="AJ118:BA119"/>
    <mergeCell ref="AH112:AI112"/>
    <mergeCell ref="J107:K108"/>
    <mergeCell ref="L107:M108"/>
    <mergeCell ref="AF108:AG109"/>
    <mergeCell ref="AH108:AI109"/>
    <mergeCell ref="U109:V109"/>
    <mergeCell ref="W109:X109"/>
    <mergeCell ref="U108:V108"/>
    <mergeCell ref="W108:X108"/>
    <mergeCell ref="AF107:AG107"/>
    <mergeCell ref="AH107:AI107"/>
    <mergeCell ref="L110:M110"/>
    <mergeCell ref="J111:K111"/>
    <mergeCell ref="L111:M111"/>
    <mergeCell ref="J112:K112"/>
    <mergeCell ref="L112:M112"/>
    <mergeCell ref="J110:K110"/>
    <mergeCell ref="U107:V107"/>
    <mergeCell ref="W107:X107"/>
    <mergeCell ref="J113:K113"/>
    <mergeCell ref="Z109:AD109"/>
    <mergeCell ref="Y113:AE113"/>
    <mergeCell ref="W113:X113"/>
    <mergeCell ref="F68:M68"/>
    <mergeCell ref="N68:U68"/>
    <mergeCell ref="V68:AC68"/>
    <mergeCell ref="F69:L69"/>
    <mergeCell ref="F70:L70"/>
    <mergeCell ref="N69:T69"/>
    <mergeCell ref="N70:T70"/>
    <mergeCell ref="V69:AB69"/>
    <mergeCell ref="V70:AB70"/>
  </mergeCells>
  <phoneticPr fontId="1"/>
  <conditionalFormatting sqref="C50:D59 C124 C126:D126 T124">
    <cfRule type="cellIs" priority="104" operator="equal">
      <formula>$C$50</formula>
    </cfRule>
  </conditionalFormatting>
  <conditionalFormatting sqref="C62:D62">
    <cfRule type="cellIs" priority="103" operator="equal">
      <formula>$C$50</formula>
    </cfRule>
  </conditionalFormatting>
  <conditionalFormatting sqref="S59:T59">
    <cfRule type="cellIs" priority="93" operator="equal">
      <formula>$C$50</formula>
    </cfRule>
  </conditionalFormatting>
  <conditionalFormatting sqref="S58:T58">
    <cfRule type="cellIs" priority="92" operator="equal">
      <formula>$C$50</formula>
    </cfRule>
  </conditionalFormatting>
  <conditionalFormatting sqref="S57:T57">
    <cfRule type="cellIs" priority="91" operator="equal">
      <formula>$C$50</formula>
    </cfRule>
  </conditionalFormatting>
  <conditionalFormatting sqref="S56:T56">
    <cfRule type="cellIs" priority="90" operator="equal">
      <formula>$C$50</formula>
    </cfRule>
  </conditionalFormatting>
  <conditionalFormatting sqref="S55:T55">
    <cfRule type="cellIs" priority="89" operator="equal">
      <formula>$C$50</formula>
    </cfRule>
  </conditionalFormatting>
  <conditionalFormatting sqref="S52:T52">
    <cfRule type="cellIs" priority="88" operator="equal">
      <formula>$C$50</formula>
    </cfRule>
  </conditionalFormatting>
  <conditionalFormatting sqref="S51:T51">
    <cfRule type="cellIs" priority="87" operator="equal">
      <formula>$C$50</formula>
    </cfRule>
  </conditionalFormatting>
  <conditionalFormatting sqref="S50:T50">
    <cfRule type="cellIs" priority="86" operator="equal">
      <formula>$C$50</formula>
    </cfRule>
  </conditionalFormatting>
  <conditionalFormatting sqref="S53:T54">
    <cfRule type="cellIs" priority="85" operator="equal">
      <formula>$C$50</formula>
    </cfRule>
  </conditionalFormatting>
  <conditionalFormatting sqref="C63:D63">
    <cfRule type="cellIs" priority="84" operator="equal">
      <formula>$C$50</formula>
    </cfRule>
  </conditionalFormatting>
  <conditionalFormatting sqref="C64:D64">
    <cfRule type="cellIs" priority="83" operator="equal">
      <formula>$C$50</formula>
    </cfRule>
  </conditionalFormatting>
  <conditionalFormatting sqref="C65:D65">
    <cfRule type="cellIs" priority="82" operator="equal">
      <formula>$C$50</formula>
    </cfRule>
  </conditionalFormatting>
  <conditionalFormatting sqref="T62:U62">
    <cfRule type="cellIs" priority="81" operator="equal">
      <formula>$C$50</formula>
    </cfRule>
  </conditionalFormatting>
  <conditionalFormatting sqref="T63:U63">
    <cfRule type="cellIs" priority="80" operator="equal">
      <formula>$C$50</formula>
    </cfRule>
  </conditionalFormatting>
  <conditionalFormatting sqref="T64:U64">
    <cfRule type="cellIs" priority="79" operator="equal">
      <formula>$C$50</formula>
    </cfRule>
  </conditionalFormatting>
  <conditionalFormatting sqref="T65:U65">
    <cfRule type="cellIs" priority="78" operator="equal">
      <formula>$C$50</formula>
    </cfRule>
  </conditionalFormatting>
  <conditionalFormatting sqref="C118:D118">
    <cfRule type="cellIs" priority="77" operator="equal">
      <formula>$C$50</formula>
    </cfRule>
  </conditionalFormatting>
  <conditionalFormatting sqref="C119:D119">
    <cfRule type="cellIs" priority="76" operator="equal">
      <formula>$C$50</formula>
    </cfRule>
  </conditionalFormatting>
  <conditionalFormatting sqref="C120:D121">
    <cfRule type="cellIs" priority="75" operator="equal">
      <formula>$C$50</formula>
    </cfRule>
  </conditionalFormatting>
  <conditionalFormatting sqref="C122:D122">
    <cfRule type="cellIs" priority="74" operator="equal">
      <formula>$C$50</formula>
    </cfRule>
  </conditionalFormatting>
  <conditionalFormatting sqref="C123:D123">
    <cfRule type="cellIs" priority="73" operator="equal">
      <formula>$C$50</formula>
    </cfRule>
  </conditionalFormatting>
  <conditionalFormatting sqref="C125:D125">
    <cfRule type="cellIs" priority="71" operator="equal">
      <formula>$C$50</formula>
    </cfRule>
  </conditionalFormatting>
  <conditionalFormatting sqref="T123:U123">
    <cfRule type="cellIs" priority="69" operator="equal">
      <formula>$C$50</formula>
    </cfRule>
  </conditionalFormatting>
  <conditionalFormatting sqref="T122:U122">
    <cfRule type="cellIs" priority="68" operator="equal">
      <formula>$C$50</formula>
    </cfRule>
  </conditionalFormatting>
  <conditionalFormatting sqref="T120:U121">
    <cfRule type="cellIs" priority="67" operator="equal">
      <formula>$C$50</formula>
    </cfRule>
  </conditionalFormatting>
  <conditionalFormatting sqref="T119:U119">
    <cfRule type="cellIs" priority="66" operator="equal">
      <formula>$C$50</formula>
    </cfRule>
  </conditionalFormatting>
  <conditionalFormatting sqref="T118:U118">
    <cfRule type="cellIs" priority="65" operator="equal">
      <formula>$C$50</formula>
    </cfRule>
  </conditionalFormatting>
  <conditionalFormatting sqref="C138:D138">
    <cfRule type="cellIs" priority="64" operator="equal">
      <formula>$C$50</formula>
    </cfRule>
  </conditionalFormatting>
  <conditionalFormatting sqref="C139:D139">
    <cfRule type="cellIs" priority="63" operator="equal">
      <formula>$C$50</formula>
    </cfRule>
  </conditionalFormatting>
  <conditionalFormatting sqref="C140:D140">
    <cfRule type="cellIs" priority="62" operator="equal">
      <formula>$C$50</formula>
    </cfRule>
  </conditionalFormatting>
  <conditionalFormatting sqref="T138:U138">
    <cfRule type="cellIs" priority="61" operator="equal">
      <formula>$C$50</formula>
    </cfRule>
  </conditionalFormatting>
  <conditionalFormatting sqref="T139:U139">
    <cfRule type="cellIs" priority="60" operator="equal">
      <formula>$C$50</formula>
    </cfRule>
  </conditionalFormatting>
  <conditionalFormatting sqref="C143:D143">
    <cfRule type="cellIs" priority="59" operator="equal">
      <formula>$C$50</formula>
    </cfRule>
  </conditionalFormatting>
  <conditionalFormatting sqref="C144:D144">
    <cfRule type="cellIs" priority="58" operator="equal">
      <formula>$C$50</formula>
    </cfRule>
  </conditionalFormatting>
  <conditionalFormatting sqref="C145:D145">
    <cfRule type="cellIs" priority="57" operator="equal">
      <formula>$C$50</formula>
    </cfRule>
  </conditionalFormatting>
  <conditionalFormatting sqref="C146:D146">
    <cfRule type="cellIs" priority="56" operator="equal">
      <formula>$C$50</formula>
    </cfRule>
  </conditionalFormatting>
  <conditionalFormatting sqref="C147:D147">
    <cfRule type="cellIs" priority="55" operator="equal">
      <formula>$C$50</formula>
    </cfRule>
  </conditionalFormatting>
  <conditionalFormatting sqref="C148:D148">
    <cfRule type="cellIs" priority="54" operator="equal">
      <formula>$C$50</formula>
    </cfRule>
  </conditionalFormatting>
  <conditionalFormatting sqref="C149:D149">
    <cfRule type="cellIs" priority="53" operator="equal">
      <formula>$C$50</formula>
    </cfRule>
  </conditionalFormatting>
  <conditionalFormatting sqref="C150:D150">
    <cfRule type="cellIs" priority="52" operator="equal">
      <formula>$C$50</formula>
    </cfRule>
  </conditionalFormatting>
  <conditionalFormatting sqref="C151:D151">
    <cfRule type="cellIs" priority="51" operator="equal">
      <formula>$C$50</formula>
    </cfRule>
  </conditionalFormatting>
  <conditionalFormatting sqref="C152:D152">
    <cfRule type="cellIs" priority="50" operator="equal">
      <formula>$C$50</formula>
    </cfRule>
  </conditionalFormatting>
  <conditionalFormatting sqref="C153:D153">
    <cfRule type="cellIs" priority="49" operator="equal">
      <formula>$C$50</formula>
    </cfRule>
  </conditionalFormatting>
  <conditionalFormatting sqref="C157:D158">
    <cfRule type="cellIs" priority="48" operator="equal">
      <formula>$C$50</formula>
    </cfRule>
  </conditionalFormatting>
  <conditionalFormatting sqref="C159:D159">
    <cfRule type="cellIs" priority="47" operator="equal">
      <formula>$C$50</formula>
    </cfRule>
  </conditionalFormatting>
  <conditionalFormatting sqref="C160:D160">
    <cfRule type="cellIs" priority="46" operator="equal">
      <formula>$C$50</formula>
    </cfRule>
  </conditionalFormatting>
  <conditionalFormatting sqref="C161:D161">
    <cfRule type="cellIs" priority="45" operator="equal">
      <formula>$C$50</formula>
    </cfRule>
  </conditionalFormatting>
  <conditionalFormatting sqref="C162:D162">
    <cfRule type="cellIs" priority="44" operator="equal">
      <formula>$C$50</formula>
    </cfRule>
  </conditionalFormatting>
  <conditionalFormatting sqref="C163:D163">
    <cfRule type="cellIs" priority="43" operator="equal">
      <formula>$C$50</formula>
    </cfRule>
  </conditionalFormatting>
  <conditionalFormatting sqref="C164:D164">
    <cfRule type="cellIs" priority="42" operator="equal">
      <formula>$C$50</formula>
    </cfRule>
  </conditionalFormatting>
  <conditionalFormatting sqref="C165:D165">
    <cfRule type="cellIs" priority="41" operator="equal">
      <formula>$C$50</formula>
    </cfRule>
  </conditionalFormatting>
  <conditionalFormatting sqref="C166:D166">
    <cfRule type="cellIs" priority="40" operator="equal">
      <formula>$C$50</formula>
    </cfRule>
  </conditionalFormatting>
  <conditionalFormatting sqref="C167:D167">
    <cfRule type="cellIs" priority="39" operator="equal">
      <formula>$C$50</formula>
    </cfRule>
  </conditionalFormatting>
  <conditionalFormatting sqref="C168:D168">
    <cfRule type="cellIs" priority="38" operator="equal">
      <formula>$C$50</formula>
    </cfRule>
  </conditionalFormatting>
  <conditionalFormatting sqref="C169:D169">
    <cfRule type="cellIs" priority="37" operator="equal">
      <formula>$C$50</formula>
    </cfRule>
  </conditionalFormatting>
  <conditionalFormatting sqref="C170:D170">
    <cfRule type="cellIs" priority="36" operator="equal">
      <formula>$C$50</formula>
    </cfRule>
  </conditionalFormatting>
  <conditionalFormatting sqref="O103:P103">
    <cfRule type="cellIs" priority="28" operator="equal">
      <formula>$C$50</formula>
    </cfRule>
  </conditionalFormatting>
  <conditionalFormatting sqref="C186:D186">
    <cfRule type="cellIs" priority="16" operator="equal">
      <formula>$C$50</formula>
    </cfRule>
  </conditionalFormatting>
  <conditionalFormatting sqref="C175:D176">
    <cfRule type="cellIs" priority="15" operator="equal">
      <formula>$C$50</formula>
    </cfRule>
  </conditionalFormatting>
  <conditionalFormatting sqref="C177:D177">
    <cfRule type="cellIs" priority="14" operator="equal">
      <formula>$C$50</formula>
    </cfRule>
  </conditionalFormatting>
  <conditionalFormatting sqref="C178:D178">
    <cfRule type="cellIs" priority="13" operator="equal">
      <formula>$C$50</formula>
    </cfRule>
  </conditionalFormatting>
  <conditionalFormatting sqref="C179:D179">
    <cfRule type="cellIs" priority="12" operator="equal">
      <formula>$C$50</formula>
    </cfRule>
  </conditionalFormatting>
  <conditionalFormatting sqref="C180:D180">
    <cfRule type="cellIs" priority="11" operator="equal">
      <formula>$C$50</formula>
    </cfRule>
  </conditionalFormatting>
  <conditionalFormatting sqref="C181:D181">
    <cfRule type="cellIs" priority="10" operator="equal">
      <formula>$C$50</formula>
    </cfRule>
  </conditionalFormatting>
  <conditionalFormatting sqref="C182:D182">
    <cfRule type="cellIs" priority="9" operator="equal">
      <formula>$C$50</formula>
    </cfRule>
  </conditionalFormatting>
  <conditionalFormatting sqref="C183:D183">
    <cfRule type="cellIs" priority="8" operator="equal">
      <formula>$C$50</formula>
    </cfRule>
  </conditionalFormatting>
  <conditionalFormatting sqref="C184:D185">
    <cfRule type="cellIs" priority="7" operator="equal">
      <formula>$C$50</formula>
    </cfRule>
  </conditionalFormatting>
  <conditionalFormatting sqref="C187:D187">
    <cfRule type="cellIs" priority="6" operator="equal">
      <formula>$C$50</formula>
    </cfRule>
  </conditionalFormatting>
  <conditionalFormatting sqref="C171:D171">
    <cfRule type="cellIs" priority="3" operator="equal">
      <formula>$C$50</formula>
    </cfRule>
  </conditionalFormatting>
  <dataValidations xWindow="687" yWindow="495" count="7">
    <dataValidation type="list" showInputMessage="1" showErrorMessage="1" errorTitle="選択してください" error="選択してください" sqref="Y41:AI43">
      <formula1>"選択してください,居宅介護支援,訪問介護,訪問入浴介護,訪問看護,訪問リハビリテーション,通所介護,通所リハビリテーション,短期入所者生活介護,特定施設入居者生活介護,定期巡回・随時対応型訪問介護看護,夜間対応型訪問介護,地域密着型通所介護,認知症対応型通所介護,小規模多機能型居宅介護,認知症対応型共同生活介護,看護小規模多機能型居宅介護,介護老人福祉施設,介護老人保健施設"</formula1>
    </dataValidation>
    <dataValidation type="whole" allowBlank="1" showInputMessage="1" showErrorMessage="1" sqref="J81:L88 AF81:AH87 U81:W88 F76:G77 AC76:AD77 I76:K77 M76:O77 Q76:S77 U76:W77 Y76:AA77">
      <formula1>0</formula1>
      <formula2>100</formula2>
    </dataValidation>
    <dataValidation type="list" allowBlank="1" showInputMessage="1" showErrorMessage="1" sqref="C53:D54 S53:T54">
      <formula1>"〇"</formula1>
    </dataValidation>
    <dataValidation type="list" allowBlank="1" showInputMessage="1" showErrorMessage="1" sqref="J91:M91">
      <formula1>"○"</formula1>
    </dataValidation>
    <dataValidation type="list" allowBlank="1" showInputMessage="1" showErrorMessage="1" error="〇のみ入力可能です" sqref="C50:D52 C55:D59 S55:T59 S50:T52 C62:D65 T62:U65 U118:U123 T138:U139 C143:D153 C138:D140 C175:D187 O103:P103 D118:D123 T118:T124 C118:C124 C125:D126 C157:D171">
      <formula1>"○"</formula1>
    </dataValidation>
    <dataValidation type="whole" allowBlank="1" showInputMessage="1" showErrorMessage="1" error="0から9の整数を入力してください。_x000a_" sqref="H41:P41">
      <formula1>0</formula1>
      <formula2>10</formula2>
    </dataValidation>
    <dataValidation type="whole" allowBlank="1" showInputMessage="1" showErrorMessage="1" error="0から9の整数を入力してください。_x000a_" sqref="G41">
      <formula1>0</formula1>
      <formula2>9</formula2>
    </dataValidation>
  </dataValidations>
  <printOptions horizontalCentered="1"/>
  <pageMargins left="0.23622047244094491" right="0.23622047244094491" top="0.74803149606299213" bottom="0.74803149606299213" header="0.31496062992125984" footer="0.31496062992125984"/>
  <pageSetup paperSize="9" scale="85" fitToHeight="0" orientation="portrait" r:id="rId1"/>
  <headerFooter>
    <oddFooter>&amp;C&amp;P/&amp;N</oddFooter>
  </headerFooter>
  <rowBreaks count="4" manualBreakCount="4">
    <brk id="60" max="34" man="1"/>
    <brk id="89" max="34" man="1"/>
    <brk id="128" max="34" man="1"/>
    <brk id="169" max="34" man="1"/>
  </rowBreaks>
  <ignoredErrors>
    <ignoredError sqref="B194:AH194"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1137" r:id="rId4" name="Option Button 113">
              <controlPr defaultSize="0" autoFill="0" autoLine="0" autoPict="0">
                <anchor moveWithCells="1">
                  <from>
                    <xdr:col>1</xdr:col>
                    <xdr:colOff>85725</xdr:colOff>
                    <xdr:row>189</xdr:row>
                    <xdr:rowOff>723900</xdr:rowOff>
                  </from>
                  <to>
                    <xdr:col>3</xdr:col>
                    <xdr:colOff>9525</xdr:colOff>
                    <xdr:row>193</xdr:row>
                    <xdr:rowOff>0</xdr:rowOff>
                  </to>
                </anchor>
              </controlPr>
            </control>
          </mc:Choice>
        </mc:AlternateContent>
        <mc:AlternateContent xmlns:mc="http://schemas.openxmlformats.org/markup-compatibility/2006">
          <mc:Choice Requires="x14">
            <control shapeId="1139" r:id="rId5" name="Option Button 115">
              <controlPr defaultSize="0" autoFill="0" autoLine="0" autoPict="0">
                <anchor moveWithCells="1">
                  <from>
                    <xdr:col>4</xdr:col>
                    <xdr:colOff>85725</xdr:colOff>
                    <xdr:row>190</xdr:row>
                    <xdr:rowOff>0</xdr:rowOff>
                  </from>
                  <to>
                    <xdr:col>6</xdr:col>
                    <xdr:colOff>9525</xdr:colOff>
                    <xdr:row>193</xdr:row>
                    <xdr:rowOff>9525</xdr:rowOff>
                  </to>
                </anchor>
              </controlPr>
            </control>
          </mc:Choice>
        </mc:AlternateContent>
        <mc:AlternateContent xmlns:mc="http://schemas.openxmlformats.org/markup-compatibility/2006">
          <mc:Choice Requires="x14">
            <control shapeId="1140" r:id="rId6" name="Option Button 116">
              <controlPr defaultSize="0" autoFill="0" autoLine="0" autoPict="0">
                <anchor moveWithCells="1">
                  <from>
                    <xdr:col>7</xdr:col>
                    <xdr:colOff>85725</xdr:colOff>
                    <xdr:row>190</xdr:row>
                    <xdr:rowOff>0</xdr:rowOff>
                  </from>
                  <to>
                    <xdr:col>9</xdr:col>
                    <xdr:colOff>9525</xdr:colOff>
                    <xdr:row>193</xdr:row>
                    <xdr:rowOff>9525</xdr:rowOff>
                  </to>
                </anchor>
              </controlPr>
            </control>
          </mc:Choice>
        </mc:AlternateContent>
        <mc:AlternateContent xmlns:mc="http://schemas.openxmlformats.org/markup-compatibility/2006">
          <mc:Choice Requires="x14">
            <control shapeId="1141" r:id="rId7" name="Option Button 117">
              <controlPr defaultSize="0" autoFill="0" autoLine="0" autoPict="0">
                <anchor moveWithCells="1">
                  <from>
                    <xdr:col>10</xdr:col>
                    <xdr:colOff>85725</xdr:colOff>
                    <xdr:row>190</xdr:row>
                    <xdr:rowOff>0</xdr:rowOff>
                  </from>
                  <to>
                    <xdr:col>12</xdr:col>
                    <xdr:colOff>9525</xdr:colOff>
                    <xdr:row>193</xdr:row>
                    <xdr:rowOff>9525</xdr:rowOff>
                  </to>
                </anchor>
              </controlPr>
            </control>
          </mc:Choice>
        </mc:AlternateContent>
        <mc:AlternateContent xmlns:mc="http://schemas.openxmlformats.org/markup-compatibility/2006">
          <mc:Choice Requires="x14">
            <control shapeId="1142" r:id="rId8" name="Option Button 118">
              <controlPr defaultSize="0" autoFill="0" autoLine="0" autoPict="0">
                <anchor moveWithCells="1">
                  <from>
                    <xdr:col>13</xdr:col>
                    <xdr:colOff>95250</xdr:colOff>
                    <xdr:row>190</xdr:row>
                    <xdr:rowOff>0</xdr:rowOff>
                  </from>
                  <to>
                    <xdr:col>15</xdr:col>
                    <xdr:colOff>0</xdr:colOff>
                    <xdr:row>193</xdr:row>
                    <xdr:rowOff>9525</xdr:rowOff>
                  </to>
                </anchor>
              </controlPr>
            </control>
          </mc:Choice>
        </mc:AlternateContent>
        <mc:AlternateContent xmlns:mc="http://schemas.openxmlformats.org/markup-compatibility/2006">
          <mc:Choice Requires="x14">
            <control shapeId="1143" r:id="rId9" name="Option Button 119">
              <controlPr defaultSize="0" autoFill="0" autoLine="0" autoPict="0">
                <anchor moveWithCells="1">
                  <from>
                    <xdr:col>16</xdr:col>
                    <xdr:colOff>85725</xdr:colOff>
                    <xdr:row>190</xdr:row>
                    <xdr:rowOff>0</xdr:rowOff>
                  </from>
                  <to>
                    <xdr:col>17</xdr:col>
                    <xdr:colOff>200025</xdr:colOff>
                    <xdr:row>193</xdr:row>
                    <xdr:rowOff>9525</xdr:rowOff>
                  </to>
                </anchor>
              </controlPr>
            </control>
          </mc:Choice>
        </mc:AlternateContent>
        <mc:AlternateContent xmlns:mc="http://schemas.openxmlformats.org/markup-compatibility/2006">
          <mc:Choice Requires="x14">
            <control shapeId="1144" r:id="rId10" name="Option Button 120">
              <controlPr defaultSize="0" autoFill="0" autoLine="0" autoPict="0">
                <anchor moveWithCells="1">
                  <from>
                    <xdr:col>19</xdr:col>
                    <xdr:colOff>104775</xdr:colOff>
                    <xdr:row>190</xdr:row>
                    <xdr:rowOff>0</xdr:rowOff>
                  </from>
                  <to>
                    <xdr:col>20</xdr:col>
                    <xdr:colOff>200025</xdr:colOff>
                    <xdr:row>193</xdr:row>
                    <xdr:rowOff>9525</xdr:rowOff>
                  </to>
                </anchor>
              </controlPr>
            </control>
          </mc:Choice>
        </mc:AlternateContent>
        <mc:AlternateContent xmlns:mc="http://schemas.openxmlformats.org/markup-compatibility/2006">
          <mc:Choice Requires="x14">
            <control shapeId="1145" r:id="rId11" name="Option Button 121">
              <controlPr defaultSize="0" autoFill="0" autoLine="0" autoPict="0">
                <anchor moveWithCells="1">
                  <from>
                    <xdr:col>22</xdr:col>
                    <xdr:colOff>85725</xdr:colOff>
                    <xdr:row>190</xdr:row>
                    <xdr:rowOff>0</xdr:rowOff>
                  </from>
                  <to>
                    <xdr:col>24</xdr:col>
                    <xdr:colOff>9525</xdr:colOff>
                    <xdr:row>193</xdr:row>
                    <xdr:rowOff>9525</xdr:rowOff>
                  </to>
                </anchor>
              </controlPr>
            </control>
          </mc:Choice>
        </mc:AlternateContent>
        <mc:AlternateContent xmlns:mc="http://schemas.openxmlformats.org/markup-compatibility/2006">
          <mc:Choice Requires="x14">
            <control shapeId="1146" r:id="rId12" name="Option Button 122">
              <controlPr defaultSize="0" autoFill="0" autoLine="0" autoPict="0">
                <anchor moveWithCells="1">
                  <from>
                    <xdr:col>25</xdr:col>
                    <xdr:colOff>85725</xdr:colOff>
                    <xdr:row>190</xdr:row>
                    <xdr:rowOff>0</xdr:rowOff>
                  </from>
                  <to>
                    <xdr:col>27</xdr:col>
                    <xdr:colOff>9525</xdr:colOff>
                    <xdr:row>193</xdr:row>
                    <xdr:rowOff>9525</xdr:rowOff>
                  </to>
                </anchor>
              </controlPr>
            </control>
          </mc:Choice>
        </mc:AlternateContent>
        <mc:AlternateContent xmlns:mc="http://schemas.openxmlformats.org/markup-compatibility/2006">
          <mc:Choice Requires="x14">
            <control shapeId="1147" r:id="rId13" name="Option Button 123">
              <controlPr defaultSize="0" autoFill="0" autoLine="0" autoPict="0">
                <anchor moveWithCells="1">
                  <from>
                    <xdr:col>28</xdr:col>
                    <xdr:colOff>85725</xdr:colOff>
                    <xdr:row>190</xdr:row>
                    <xdr:rowOff>0</xdr:rowOff>
                  </from>
                  <to>
                    <xdr:col>30</xdr:col>
                    <xdr:colOff>9525</xdr:colOff>
                    <xdr:row>193</xdr:row>
                    <xdr:rowOff>9525</xdr:rowOff>
                  </to>
                </anchor>
              </controlPr>
            </control>
          </mc:Choice>
        </mc:AlternateContent>
        <mc:AlternateContent xmlns:mc="http://schemas.openxmlformats.org/markup-compatibility/2006">
          <mc:Choice Requires="x14">
            <control shapeId="1148" r:id="rId14" name="Option Button 124">
              <controlPr defaultSize="0" autoFill="0" autoLine="0" autoPict="0">
                <anchor moveWithCells="1">
                  <from>
                    <xdr:col>31</xdr:col>
                    <xdr:colOff>85725</xdr:colOff>
                    <xdr:row>190</xdr:row>
                    <xdr:rowOff>0</xdr:rowOff>
                  </from>
                  <to>
                    <xdr:col>33</xdr:col>
                    <xdr:colOff>9525</xdr:colOff>
                    <xdr:row>193</xdr:row>
                    <xdr:rowOff>9525</xdr:rowOff>
                  </to>
                </anchor>
              </controlPr>
            </control>
          </mc:Choice>
        </mc:AlternateContent>
        <mc:AlternateContent xmlns:mc="http://schemas.openxmlformats.org/markup-compatibility/2006">
          <mc:Choice Requires="x14">
            <control shapeId="1149" r:id="rId15" name="Group Box 125">
              <controlPr defaultSize="0" autoFill="0" autoPict="0">
                <anchor moveWithCells="1">
                  <from>
                    <xdr:col>1</xdr:col>
                    <xdr:colOff>38100</xdr:colOff>
                    <xdr:row>190</xdr:row>
                    <xdr:rowOff>104775</xdr:rowOff>
                  </from>
                  <to>
                    <xdr:col>33</xdr:col>
                    <xdr:colOff>57150</xdr:colOff>
                    <xdr:row>194</xdr:row>
                    <xdr:rowOff>47625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HG6"/>
  <sheetViews>
    <sheetView topLeftCell="GJ2" zoomScaleNormal="100" workbookViewId="0">
      <selection activeCell="HG5" sqref="HG5"/>
    </sheetView>
  </sheetViews>
  <sheetFormatPr defaultRowHeight="13.5" x14ac:dyDescent="0.15"/>
  <cols>
    <col min="1" max="3" width="12.25" customWidth="1"/>
    <col min="4" max="21" width="4.625" customWidth="1"/>
    <col min="22" max="29" width="4.375" customWidth="1"/>
    <col min="30" max="30" width="7.5" customWidth="1"/>
    <col min="31" max="31" width="9" customWidth="1"/>
    <col min="32" max="32" width="7.5" customWidth="1"/>
    <col min="33" max="33" width="6.25" customWidth="1"/>
    <col min="34" max="34" width="7.5" customWidth="1"/>
    <col min="35" max="35" width="9" customWidth="1"/>
    <col min="36" max="36" width="7.5" customWidth="1"/>
    <col min="37" max="37" width="5.625" customWidth="1"/>
    <col min="38" max="38" width="6.375" customWidth="1"/>
    <col min="39" max="39" width="7.5" customWidth="1"/>
    <col min="40" max="44" width="6" customWidth="1"/>
    <col min="45" max="45" width="7.5" customWidth="1"/>
    <col min="46" max="46" width="7.75" customWidth="1"/>
    <col min="47" max="47" width="7.5" customWidth="1"/>
    <col min="48" max="52" width="6" customWidth="1"/>
    <col min="53" max="53" width="7.5" customWidth="1"/>
    <col min="54" max="54" width="6.375" customWidth="1"/>
    <col min="55" max="55" width="7.375" customWidth="1"/>
    <col min="56" max="56" width="6" customWidth="1"/>
    <col min="57" max="57" width="9" customWidth="1"/>
    <col min="58" max="58" width="6.75" customWidth="1"/>
    <col min="59" max="70" width="6" customWidth="1"/>
    <col min="71" max="71" width="7.5" customWidth="1"/>
    <col min="72" max="73" width="6" customWidth="1"/>
    <col min="74" max="74" width="17.75" customWidth="1"/>
    <col min="75" max="75" width="12.5" customWidth="1"/>
    <col min="76" max="76" width="6" customWidth="1"/>
    <col min="77" max="78" width="8.625" customWidth="1"/>
    <col min="79" max="79" width="8" customWidth="1"/>
    <col min="80" max="80" width="6" customWidth="1"/>
    <col min="81" max="81" width="9" customWidth="1"/>
    <col min="82" max="82" width="6.75" customWidth="1"/>
    <col min="83" max="94" width="6" customWidth="1"/>
    <col min="95" max="95" width="7.5" customWidth="1"/>
    <col min="96" max="97" width="6" customWidth="1"/>
    <col min="98" max="99" width="17.75" customWidth="1"/>
    <col min="100" max="100" width="6" customWidth="1"/>
    <col min="101" max="101" width="8.5" customWidth="1"/>
    <col min="102" max="103" width="6" customWidth="1"/>
    <col min="104" max="104" width="9" customWidth="1"/>
    <col min="105" max="105" width="6.75" customWidth="1"/>
    <col min="106" max="117" width="6" customWidth="1"/>
    <col min="118" max="118" width="7.5" customWidth="1"/>
    <col min="119" max="120" width="6" customWidth="1"/>
    <col min="121" max="121" width="17.75" customWidth="1"/>
    <col min="122" max="122" width="12.5" customWidth="1"/>
    <col min="123" max="123" width="6" customWidth="1"/>
    <col min="124" max="124" width="9" customWidth="1"/>
    <col min="125" max="125" width="6" customWidth="1"/>
    <col min="126" max="126" width="9" customWidth="1"/>
    <col min="127" max="127" width="6.75" customWidth="1"/>
    <col min="128" max="139" width="6" customWidth="1"/>
    <col min="140" max="140" width="7.5" customWidth="1"/>
    <col min="141" max="142" width="6" customWidth="1"/>
    <col min="143" max="143" width="17.75" customWidth="1"/>
    <col min="144" max="144" width="12.5" customWidth="1"/>
    <col min="145" max="145" width="6" customWidth="1"/>
    <col min="146" max="146" width="9" customWidth="1"/>
    <col min="147" max="147" width="12" customWidth="1"/>
    <col min="148" max="162" width="4.375" customWidth="1"/>
    <col min="163" max="163" width="14" customWidth="1"/>
    <col min="164" max="164" width="4.375" customWidth="1"/>
    <col min="165" max="165" width="15" customWidth="1"/>
    <col min="166" max="180" width="4.375" customWidth="1"/>
    <col min="181" max="181" width="14" customWidth="1"/>
    <col min="182" max="195" width="4.375" customWidth="1"/>
    <col min="196" max="196" width="14" customWidth="1"/>
    <col min="197" max="209" width="4.375" customWidth="1"/>
    <col min="210" max="210" width="14" customWidth="1"/>
    <col min="211" max="212" width="4.375" customWidth="1"/>
    <col min="213" max="215" width="11.25" customWidth="1"/>
  </cols>
  <sheetData>
    <row r="1" spans="1:215" x14ac:dyDescent="0.15">
      <c r="A1" s="35"/>
      <c r="B1" s="35"/>
      <c r="C1" s="35"/>
      <c r="D1" s="45" t="s">
        <v>119</v>
      </c>
      <c r="E1" s="38"/>
      <c r="F1" s="38"/>
      <c r="G1" s="38"/>
      <c r="H1" s="38"/>
      <c r="I1" s="38"/>
      <c r="J1" s="38"/>
      <c r="K1" s="38"/>
      <c r="L1" s="38"/>
      <c r="M1" s="38"/>
      <c r="N1" s="38"/>
      <c r="O1" s="38"/>
      <c r="P1" s="38"/>
      <c r="Q1" s="38"/>
      <c r="R1" s="38"/>
      <c r="S1" s="38"/>
      <c r="T1" s="38"/>
      <c r="U1" s="35"/>
      <c r="V1" s="45" t="s">
        <v>120</v>
      </c>
      <c r="W1" s="38"/>
      <c r="X1" s="38"/>
      <c r="Y1" s="38"/>
      <c r="Z1" s="38"/>
      <c r="AA1" s="38"/>
      <c r="AB1" s="38"/>
      <c r="AC1" s="35"/>
      <c r="AD1" s="38" t="s">
        <v>121</v>
      </c>
      <c r="AE1" s="39" t="s">
        <v>122</v>
      </c>
      <c r="AF1" s="38"/>
      <c r="AG1" s="40"/>
      <c r="AH1" s="41"/>
      <c r="AI1" s="38"/>
      <c r="AJ1" s="38"/>
      <c r="AK1" s="42"/>
      <c r="AL1" s="43"/>
      <c r="AM1" s="38" t="s">
        <v>123</v>
      </c>
      <c r="AN1" s="38" t="s">
        <v>124</v>
      </c>
      <c r="AO1" s="38"/>
      <c r="AP1" s="38"/>
      <c r="AQ1" s="38"/>
      <c r="AR1" s="38"/>
      <c r="AS1" s="38"/>
      <c r="AT1" s="42"/>
      <c r="AU1" s="41"/>
      <c r="AV1" s="38"/>
      <c r="AW1" s="38"/>
      <c r="AX1" s="38"/>
      <c r="AY1" s="38"/>
      <c r="AZ1" s="38"/>
      <c r="BA1" s="38"/>
      <c r="BB1" s="42"/>
      <c r="BC1" s="43"/>
      <c r="BD1" s="38" t="s">
        <v>125</v>
      </c>
      <c r="BE1" s="38" t="s">
        <v>126</v>
      </c>
      <c r="BF1" s="38"/>
      <c r="BG1" s="38"/>
      <c r="BH1" s="38"/>
      <c r="BI1" s="38"/>
      <c r="BJ1" s="38"/>
      <c r="BK1" s="38"/>
      <c r="BL1" s="38"/>
      <c r="BM1" s="38"/>
      <c r="BN1" s="38"/>
      <c r="BO1" s="38"/>
      <c r="BP1" s="38"/>
      <c r="BQ1" s="38"/>
      <c r="BR1" s="38"/>
      <c r="BS1" s="38"/>
      <c r="BT1" s="38"/>
      <c r="BU1" s="38"/>
      <c r="BV1" s="38"/>
      <c r="BW1" s="38"/>
      <c r="BX1" s="38"/>
      <c r="BY1" s="43"/>
      <c r="BZ1" s="44"/>
      <c r="CA1" s="38" t="s">
        <v>127</v>
      </c>
      <c r="CB1" s="38" t="s">
        <v>128</v>
      </c>
      <c r="CC1" s="38"/>
      <c r="CD1" s="38"/>
      <c r="CE1" s="38"/>
      <c r="CF1" s="38"/>
      <c r="CG1" s="38"/>
      <c r="CH1" s="38"/>
      <c r="CI1" s="38"/>
      <c r="CJ1" s="38"/>
      <c r="CK1" s="38"/>
      <c r="CL1" s="38"/>
      <c r="CM1" s="38"/>
      <c r="CN1" s="38"/>
      <c r="CO1" s="38"/>
      <c r="CP1" s="38"/>
      <c r="CQ1" s="38"/>
      <c r="CR1" s="38"/>
      <c r="CS1" s="38"/>
      <c r="CT1" s="38"/>
      <c r="CU1" s="38"/>
      <c r="CV1" s="38"/>
      <c r="CW1" s="43"/>
      <c r="CX1" s="45" t="s">
        <v>129</v>
      </c>
      <c r="CY1" s="38" t="s">
        <v>130</v>
      </c>
      <c r="DA1" s="38"/>
      <c r="DB1" s="38"/>
      <c r="DC1" s="38"/>
      <c r="DD1" s="38"/>
      <c r="DE1" s="38"/>
      <c r="DF1" s="38"/>
      <c r="DG1" s="38"/>
      <c r="DH1" s="38"/>
      <c r="DI1" s="38"/>
      <c r="DJ1" s="38"/>
      <c r="DK1" s="38"/>
      <c r="DL1" s="38"/>
      <c r="DM1" s="38"/>
      <c r="DN1" s="38"/>
      <c r="DO1" s="38"/>
      <c r="DP1" s="38"/>
      <c r="DQ1" s="38"/>
      <c r="DR1" s="38"/>
      <c r="DS1" s="38"/>
      <c r="DT1" s="46"/>
      <c r="DU1" s="38"/>
      <c r="DV1" s="38"/>
      <c r="DW1" s="38"/>
      <c r="DX1" s="38"/>
      <c r="DY1" s="38"/>
      <c r="DZ1" s="38"/>
      <c r="EA1" s="38"/>
      <c r="EB1" s="38"/>
      <c r="EC1" s="38"/>
      <c r="ED1" s="38"/>
      <c r="EE1" s="38"/>
      <c r="EF1" s="38"/>
      <c r="EG1" s="38"/>
      <c r="EH1" s="38"/>
      <c r="EI1" s="38"/>
      <c r="EJ1" s="38"/>
      <c r="EK1" s="38"/>
      <c r="EL1" s="38"/>
      <c r="EM1" s="38"/>
      <c r="EN1" s="38"/>
      <c r="EO1" s="38"/>
      <c r="EP1" s="43"/>
      <c r="EQ1" s="160"/>
      <c r="ER1" s="38" t="s">
        <v>131</v>
      </c>
      <c r="ES1" s="38" t="s">
        <v>132</v>
      </c>
      <c r="ET1" s="38"/>
      <c r="EU1" s="38"/>
      <c r="EV1" s="38"/>
      <c r="EW1" s="38"/>
      <c r="EX1" s="38"/>
      <c r="EY1" s="38"/>
      <c r="EZ1" s="38"/>
      <c r="FA1" s="38"/>
      <c r="FB1" s="38"/>
      <c r="FC1" s="38"/>
      <c r="FD1" s="38"/>
      <c r="FE1" s="38"/>
      <c r="FF1" s="38"/>
      <c r="FG1" s="38"/>
      <c r="FH1" s="38"/>
      <c r="FI1" s="190" t="s">
        <v>338</v>
      </c>
      <c r="FJ1" s="45" t="s">
        <v>69</v>
      </c>
      <c r="FK1" s="38" t="s">
        <v>133</v>
      </c>
      <c r="FL1" s="38"/>
      <c r="FM1" s="38"/>
      <c r="FN1" s="35"/>
      <c r="FO1" s="38" t="s">
        <v>75</v>
      </c>
      <c r="FP1" s="38" t="s">
        <v>134</v>
      </c>
      <c r="FQ1" s="38"/>
      <c r="FR1" s="38"/>
      <c r="FS1" s="38"/>
      <c r="FT1" s="38"/>
      <c r="FU1" s="38"/>
      <c r="FV1" s="38"/>
      <c r="FW1" s="38"/>
      <c r="FX1" s="38"/>
      <c r="FY1" s="47"/>
      <c r="FZ1" s="35"/>
      <c r="GA1" s="38" t="s">
        <v>162</v>
      </c>
      <c r="GB1" s="38" t="s">
        <v>163</v>
      </c>
      <c r="GC1" s="38"/>
      <c r="GD1" s="38"/>
      <c r="GE1" s="38"/>
      <c r="GF1" s="38"/>
      <c r="GG1" s="38"/>
      <c r="GH1" s="38"/>
      <c r="GI1" s="38"/>
      <c r="GJ1" s="38"/>
      <c r="GK1" s="38"/>
      <c r="GL1" s="38"/>
      <c r="GM1" s="38"/>
      <c r="GN1" s="38"/>
      <c r="GO1" s="35"/>
      <c r="GP1" s="38" t="s">
        <v>241</v>
      </c>
      <c r="GQ1" s="38"/>
      <c r="GR1" s="38" t="s">
        <v>267</v>
      </c>
      <c r="GS1" s="38"/>
      <c r="GT1" s="38"/>
      <c r="GU1" s="38"/>
      <c r="GV1" s="38"/>
      <c r="GW1" s="38"/>
      <c r="GX1" s="38"/>
      <c r="GY1" s="38"/>
      <c r="GZ1" s="38"/>
      <c r="HA1" s="38"/>
      <c r="HB1" s="38"/>
      <c r="HC1" s="35"/>
      <c r="HD1" s="112" t="s">
        <v>265</v>
      </c>
    </row>
    <row r="2" spans="1:215" x14ac:dyDescent="0.15">
      <c r="A2" s="35"/>
      <c r="B2" s="35"/>
      <c r="C2" s="35"/>
      <c r="D2" s="45"/>
      <c r="E2" s="38"/>
      <c r="F2" s="38"/>
      <c r="G2" s="38"/>
      <c r="H2" s="38"/>
      <c r="I2" s="38"/>
      <c r="J2" s="38"/>
      <c r="K2" s="38"/>
      <c r="L2" s="38"/>
      <c r="M2" s="38"/>
      <c r="N2" s="38"/>
      <c r="O2" s="38"/>
      <c r="P2" s="38"/>
      <c r="Q2" s="38"/>
      <c r="R2" s="38"/>
      <c r="S2" s="38"/>
      <c r="T2" s="38"/>
      <c r="U2" s="35"/>
      <c r="V2" s="45"/>
      <c r="W2" s="38"/>
      <c r="X2" s="38"/>
      <c r="Y2" s="38"/>
      <c r="Z2" s="38"/>
      <c r="AA2" s="38"/>
      <c r="AB2" s="38"/>
      <c r="AC2" s="35"/>
      <c r="AD2" s="48" t="s">
        <v>31</v>
      </c>
      <c r="AE2" s="38"/>
      <c r="AF2" s="38"/>
      <c r="AG2" s="40"/>
      <c r="AH2" s="49" t="s">
        <v>32</v>
      </c>
      <c r="AI2" s="38"/>
      <c r="AJ2" s="38"/>
      <c r="AK2" s="42"/>
      <c r="AL2" s="43"/>
      <c r="AM2" s="48" t="s">
        <v>31</v>
      </c>
      <c r="AN2" s="38"/>
      <c r="AO2" s="38"/>
      <c r="AP2" s="38"/>
      <c r="AQ2" s="38"/>
      <c r="AR2" s="38"/>
      <c r="AS2" s="38"/>
      <c r="AT2" s="42"/>
      <c r="AU2" s="49" t="s">
        <v>32</v>
      </c>
      <c r="AV2" s="38"/>
      <c r="AW2" s="38"/>
      <c r="AX2" s="38"/>
      <c r="AY2" s="38"/>
      <c r="AZ2" s="38"/>
      <c r="BA2" s="38"/>
      <c r="BB2" s="42"/>
      <c r="BC2" s="43"/>
      <c r="BD2" s="38"/>
      <c r="BE2" s="38"/>
      <c r="BF2" s="38"/>
      <c r="BG2" s="38"/>
      <c r="BH2" s="38"/>
      <c r="BI2" s="38"/>
      <c r="BJ2" s="38"/>
      <c r="BK2" s="38"/>
      <c r="BL2" s="38"/>
      <c r="BM2" s="38"/>
      <c r="BN2" s="38"/>
      <c r="BO2" s="38"/>
      <c r="BP2" s="38"/>
      <c r="BQ2" s="38"/>
      <c r="BR2" s="38"/>
      <c r="BS2" s="38"/>
      <c r="BT2" s="38"/>
      <c r="BU2" s="38"/>
      <c r="BV2" s="38"/>
      <c r="BW2" s="38"/>
      <c r="BX2" s="38"/>
      <c r="BY2" s="43"/>
      <c r="BZ2" s="44"/>
      <c r="CA2" s="38"/>
      <c r="CB2" s="38"/>
      <c r="CC2" s="38"/>
      <c r="CD2" s="38"/>
      <c r="CE2" s="38"/>
      <c r="CF2" s="38"/>
      <c r="CG2" s="38"/>
      <c r="CH2" s="38"/>
      <c r="CI2" s="38"/>
      <c r="CJ2" s="38"/>
      <c r="CK2" s="38"/>
      <c r="CL2" s="38"/>
      <c r="CM2" s="38"/>
      <c r="CN2" s="38"/>
      <c r="CO2" s="38"/>
      <c r="CP2" s="38"/>
      <c r="CQ2" s="38"/>
      <c r="CR2" s="38"/>
      <c r="CS2" s="38"/>
      <c r="CT2" s="38"/>
      <c r="CU2" s="38"/>
      <c r="CV2" s="38"/>
      <c r="CW2" s="43"/>
      <c r="CX2" s="38" t="s">
        <v>62</v>
      </c>
      <c r="CY2" s="38"/>
      <c r="CZ2" s="38"/>
      <c r="DA2" s="38"/>
      <c r="DB2" s="38"/>
      <c r="DC2" s="38"/>
      <c r="DD2" s="38"/>
      <c r="DE2" s="38"/>
      <c r="DF2" s="38"/>
      <c r="DG2" s="38"/>
      <c r="DH2" s="38"/>
      <c r="DI2" s="38"/>
      <c r="DJ2" s="38"/>
      <c r="DK2" s="38"/>
      <c r="DL2" s="38"/>
      <c r="DM2" s="38"/>
      <c r="DN2" s="38"/>
      <c r="DO2" s="38"/>
      <c r="DP2" s="38"/>
      <c r="DQ2" s="38"/>
      <c r="DR2" s="38"/>
      <c r="DS2" s="38"/>
      <c r="DT2" s="46"/>
      <c r="DU2" s="38" t="s">
        <v>63</v>
      </c>
      <c r="DV2" s="38"/>
      <c r="DW2" s="38"/>
      <c r="DX2" s="38"/>
      <c r="DY2" s="38"/>
      <c r="DZ2" s="38"/>
      <c r="EA2" s="38"/>
      <c r="EB2" s="38"/>
      <c r="EC2" s="38"/>
      <c r="ED2" s="38"/>
      <c r="EE2" s="38"/>
      <c r="EF2" s="38"/>
      <c r="EG2" s="38"/>
      <c r="EH2" s="38"/>
      <c r="EI2" s="38"/>
      <c r="EJ2" s="38"/>
      <c r="EK2" s="38"/>
      <c r="EL2" s="38"/>
      <c r="EM2" s="38"/>
      <c r="EN2" s="38"/>
      <c r="EO2" s="38"/>
      <c r="EP2" s="43"/>
      <c r="EQ2" s="160"/>
      <c r="ER2" s="38"/>
      <c r="ES2" s="38"/>
      <c r="ET2" s="38"/>
      <c r="EU2" s="38"/>
      <c r="EV2" s="38"/>
      <c r="EW2" s="38"/>
      <c r="EX2" s="38"/>
      <c r="EY2" s="38"/>
      <c r="EZ2" s="38"/>
      <c r="FA2" s="38"/>
      <c r="FB2" s="38"/>
      <c r="FC2" s="38"/>
      <c r="FD2" s="38"/>
      <c r="FE2" s="38"/>
      <c r="FF2" s="38"/>
      <c r="FG2" s="38"/>
      <c r="FH2" s="38"/>
      <c r="FI2" s="190"/>
      <c r="FJ2" s="45"/>
      <c r="FK2" s="38"/>
      <c r="FL2" s="38"/>
      <c r="FM2" s="38"/>
      <c r="FN2" s="35"/>
      <c r="FO2" s="38"/>
      <c r="FP2" s="38"/>
      <c r="FQ2" s="38"/>
      <c r="FR2" s="38"/>
      <c r="FS2" s="38"/>
      <c r="FT2" s="38"/>
      <c r="FU2" s="38"/>
      <c r="FV2" s="38"/>
      <c r="FW2" s="38"/>
      <c r="FX2" s="38"/>
      <c r="FY2" s="47"/>
      <c r="FZ2" s="35"/>
      <c r="GA2" s="38"/>
      <c r="GB2" s="38"/>
      <c r="GC2" s="38"/>
      <c r="GD2" s="38"/>
      <c r="GE2" s="38"/>
      <c r="GF2" s="38"/>
      <c r="GG2" s="38"/>
      <c r="GH2" s="38"/>
      <c r="GI2" s="38"/>
      <c r="GJ2" s="38"/>
      <c r="GK2" s="38"/>
      <c r="GL2" s="38"/>
      <c r="GM2" s="38"/>
      <c r="GN2" s="38"/>
      <c r="GO2" s="35"/>
      <c r="GP2" s="38"/>
      <c r="GQ2" s="38"/>
      <c r="GR2" s="38"/>
      <c r="GS2" s="38"/>
      <c r="GT2" s="38"/>
      <c r="GU2" s="38"/>
      <c r="GV2" s="38"/>
      <c r="GW2" s="38"/>
      <c r="GX2" s="38"/>
      <c r="GY2" s="38"/>
      <c r="GZ2" s="38"/>
      <c r="HA2" s="38"/>
      <c r="HB2" s="38"/>
      <c r="HC2" s="35"/>
      <c r="HD2" s="112"/>
    </row>
    <row r="3" spans="1:215" ht="13.5" customHeight="1" x14ac:dyDescent="0.15">
      <c r="A3" s="36"/>
      <c r="B3" s="36"/>
      <c r="C3" s="36"/>
      <c r="D3" s="448" t="s">
        <v>171</v>
      </c>
      <c r="E3" s="445" t="s">
        <v>172</v>
      </c>
      <c r="F3" s="445" t="s">
        <v>173</v>
      </c>
      <c r="G3" s="445" t="s">
        <v>174</v>
      </c>
      <c r="H3" s="445" t="s">
        <v>175</v>
      </c>
      <c r="I3" s="445" t="s">
        <v>176</v>
      </c>
      <c r="J3" s="445" t="s">
        <v>177</v>
      </c>
      <c r="K3" s="445" t="s">
        <v>178</v>
      </c>
      <c r="L3" s="445" t="s">
        <v>179</v>
      </c>
      <c r="M3" s="445" t="s">
        <v>180</v>
      </c>
      <c r="N3" s="445" t="s">
        <v>181</v>
      </c>
      <c r="O3" s="447" t="s">
        <v>182</v>
      </c>
      <c r="P3" s="447" t="s">
        <v>183</v>
      </c>
      <c r="Q3" s="445" t="s">
        <v>184</v>
      </c>
      <c r="R3" s="445" t="s">
        <v>185</v>
      </c>
      <c r="S3" s="445" t="s">
        <v>186</v>
      </c>
      <c r="T3" s="445" t="s">
        <v>187</v>
      </c>
      <c r="U3" s="450" t="s">
        <v>188</v>
      </c>
      <c r="V3" s="452" t="s">
        <v>189</v>
      </c>
      <c r="W3" s="445" t="s">
        <v>190</v>
      </c>
      <c r="X3" s="445" t="s">
        <v>191</v>
      </c>
      <c r="Y3" s="445" t="s">
        <v>192</v>
      </c>
      <c r="Z3" s="445" t="s">
        <v>193</v>
      </c>
      <c r="AA3" s="445" t="s">
        <v>194</v>
      </c>
      <c r="AB3" s="445" t="s">
        <v>195</v>
      </c>
      <c r="AC3" s="450" t="s">
        <v>196</v>
      </c>
      <c r="AD3" s="405" t="s">
        <v>26</v>
      </c>
      <c r="AE3" s="405" t="s">
        <v>27</v>
      </c>
      <c r="AF3" s="405" t="s">
        <v>28</v>
      </c>
      <c r="AG3" s="407" t="s">
        <v>30</v>
      </c>
      <c r="AH3" s="409" t="s">
        <v>26</v>
      </c>
      <c r="AI3" s="405" t="s">
        <v>27</v>
      </c>
      <c r="AJ3" s="405" t="s">
        <v>28</v>
      </c>
      <c r="AK3" s="411" t="s">
        <v>30</v>
      </c>
      <c r="AL3" s="413" t="s">
        <v>109</v>
      </c>
      <c r="AM3" s="415" t="s">
        <v>135</v>
      </c>
      <c r="AN3" s="405" t="s">
        <v>136</v>
      </c>
      <c r="AO3" s="405" t="s">
        <v>137</v>
      </c>
      <c r="AP3" s="405" t="s">
        <v>164</v>
      </c>
      <c r="AQ3" s="405" t="s">
        <v>138</v>
      </c>
      <c r="AR3" s="405" t="s">
        <v>139</v>
      </c>
      <c r="AS3" s="405" t="s">
        <v>140</v>
      </c>
      <c r="AT3" s="407" t="s">
        <v>30</v>
      </c>
      <c r="AU3" s="409" t="s">
        <v>135</v>
      </c>
      <c r="AV3" s="405" t="s">
        <v>136</v>
      </c>
      <c r="AW3" s="405" t="s">
        <v>137</v>
      </c>
      <c r="AX3" s="405" t="s">
        <v>165</v>
      </c>
      <c r="AY3" s="405" t="s">
        <v>166</v>
      </c>
      <c r="AZ3" s="405" t="s">
        <v>139</v>
      </c>
      <c r="BA3" s="405" t="s">
        <v>140</v>
      </c>
      <c r="BB3" s="411" t="s">
        <v>30</v>
      </c>
      <c r="BC3" s="418" t="s">
        <v>109</v>
      </c>
      <c r="BD3" s="420" t="s">
        <v>141</v>
      </c>
      <c r="BE3" s="422" t="s">
        <v>142</v>
      </c>
      <c r="BF3" s="422" t="s">
        <v>143</v>
      </c>
      <c r="BG3" s="425" t="s">
        <v>144</v>
      </c>
      <c r="BH3" s="425" t="s">
        <v>145</v>
      </c>
      <c r="BI3" s="422" t="s">
        <v>146</v>
      </c>
      <c r="BJ3" s="425" t="s">
        <v>147</v>
      </c>
      <c r="BK3" s="422" t="s">
        <v>148</v>
      </c>
      <c r="BL3" s="422" t="s">
        <v>149</v>
      </c>
      <c r="BM3" s="425" t="s">
        <v>150</v>
      </c>
      <c r="BN3" s="422" t="s">
        <v>151</v>
      </c>
      <c r="BO3" s="425" t="s">
        <v>152</v>
      </c>
      <c r="BP3" s="422" t="s">
        <v>153</v>
      </c>
      <c r="BQ3" s="422" t="s">
        <v>154</v>
      </c>
      <c r="BR3" s="422" t="s">
        <v>155</v>
      </c>
      <c r="BS3" s="422" t="s">
        <v>156</v>
      </c>
      <c r="BT3" s="422" t="s">
        <v>157</v>
      </c>
      <c r="BU3" s="425" t="s">
        <v>29</v>
      </c>
      <c r="BV3" s="425" t="s">
        <v>158</v>
      </c>
      <c r="BW3" s="422" t="s">
        <v>159</v>
      </c>
      <c r="BX3" s="422" t="s">
        <v>160</v>
      </c>
      <c r="BY3" s="426" t="s">
        <v>109</v>
      </c>
      <c r="BZ3" s="428" t="s">
        <v>167</v>
      </c>
      <c r="CA3" s="422" t="s">
        <v>161</v>
      </c>
      <c r="CB3" s="422" t="s">
        <v>141</v>
      </c>
      <c r="CC3" s="422" t="s">
        <v>142</v>
      </c>
      <c r="CD3" s="422" t="s">
        <v>143</v>
      </c>
      <c r="CE3" s="425" t="s">
        <v>144</v>
      </c>
      <c r="CF3" s="425" t="s">
        <v>145</v>
      </c>
      <c r="CG3" s="422" t="s">
        <v>146</v>
      </c>
      <c r="CH3" s="425" t="s">
        <v>147</v>
      </c>
      <c r="CI3" s="422" t="s">
        <v>148</v>
      </c>
      <c r="CJ3" s="422" t="s">
        <v>149</v>
      </c>
      <c r="CK3" s="425" t="s">
        <v>150</v>
      </c>
      <c r="CL3" s="422" t="s">
        <v>151</v>
      </c>
      <c r="CM3" s="425" t="s">
        <v>152</v>
      </c>
      <c r="CN3" s="422" t="s">
        <v>153</v>
      </c>
      <c r="CO3" s="422" t="s">
        <v>154</v>
      </c>
      <c r="CP3" s="422" t="s">
        <v>155</v>
      </c>
      <c r="CQ3" s="422" t="s">
        <v>156</v>
      </c>
      <c r="CR3" s="422" t="s">
        <v>157</v>
      </c>
      <c r="CS3" s="425" t="s">
        <v>29</v>
      </c>
      <c r="CT3" s="425" t="s">
        <v>158</v>
      </c>
      <c r="CU3" s="422" t="s">
        <v>159</v>
      </c>
      <c r="CV3" s="422" t="s">
        <v>160</v>
      </c>
      <c r="CW3" s="426" t="s">
        <v>109</v>
      </c>
      <c r="CX3" s="422" t="s">
        <v>199</v>
      </c>
      <c r="CY3" s="422" t="s">
        <v>141</v>
      </c>
      <c r="CZ3" s="422" t="s">
        <v>142</v>
      </c>
      <c r="DA3" s="422" t="s">
        <v>143</v>
      </c>
      <c r="DB3" s="425" t="s">
        <v>144</v>
      </c>
      <c r="DC3" s="425" t="s">
        <v>145</v>
      </c>
      <c r="DD3" s="422" t="s">
        <v>146</v>
      </c>
      <c r="DE3" s="425" t="s">
        <v>147</v>
      </c>
      <c r="DF3" s="422" t="s">
        <v>148</v>
      </c>
      <c r="DG3" s="422" t="s">
        <v>149</v>
      </c>
      <c r="DH3" s="425" t="s">
        <v>150</v>
      </c>
      <c r="DI3" s="422" t="s">
        <v>151</v>
      </c>
      <c r="DJ3" s="425" t="s">
        <v>152</v>
      </c>
      <c r="DK3" s="422" t="s">
        <v>153</v>
      </c>
      <c r="DL3" s="422" t="s">
        <v>154</v>
      </c>
      <c r="DM3" s="422" t="s">
        <v>155</v>
      </c>
      <c r="DN3" s="422" t="s">
        <v>156</v>
      </c>
      <c r="DO3" s="422" t="s">
        <v>157</v>
      </c>
      <c r="DP3" s="425" t="s">
        <v>29</v>
      </c>
      <c r="DQ3" s="425" t="s">
        <v>158</v>
      </c>
      <c r="DR3" s="422" t="s">
        <v>159</v>
      </c>
      <c r="DS3" s="422" t="s">
        <v>160</v>
      </c>
      <c r="DT3" s="430" t="s">
        <v>30</v>
      </c>
      <c r="DU3" s="422" t="s">
        <v>141</v>
      </c>
      <c r="DV3" s="422" t="s">
        <v>142</v>
      </c>
      <c r="DW3" s="422" t="s">
        <v>143</v>
      </c>
      <c r="DX3" s="425" t="s">
        <v>144</v>
      </c>
      <c r="DY3" s="425" t="s">
        <v>145</v>
      </c>
      <c r="DZ3" s="422" t="s">
        <v>146</v>
      </c>
      <c r="EA3" s="425" t="s">
        <v>147</v>
      </c>
      <c r="EB3" s="422" t="s">
        <v>148</v>
      </c>
      <c r="EC3" s="422" t="s">
        <v>149</v>
      </c>
      <c r="ED3" s="425" t="s">
        <v>150</v>
      </c>
      <c r="EE3" s="422" t="s">
        <v>151</v>
      </c>
      <c r="EF3" s="425" t="s">
        <v>152</v>
      </c>
      <c r="EG3" s="422" t="s">
        <v>153</v>
      </c>
      <c r="EH3" s="422" t="s">
        <v>154</v>
      </c>
      <c r="EI3" s="422" t="s">
        <v>155</v>
      </c>
      <c r="EJ3" s="422" t="s">
        <v>156</v>
      </c>
      <c r="EK3" s="422" t="s">
        <v>157</v>
      </c>
      <c r="EL3" s="425" t="s">
        <v>29</v>
      </c>
      <c r="EM3" s="425" t="s">
        <v>158</v>
      </c>
      <c r="EN3" s="422" t="s">
        <v>159</v>
      </c>
      <c r="EO3" s="422" t="s">
        <v>160</v>
      </c>
      <c r="EP3" s="418" t="s">
        <v>30</v>
      </c>
      <c r="EQ3" s="435" t="s">
        <v>298</v>
      </c>
      <c r="ER3" s="432" t="s">
        <v>200</v>
      </c>
      <c r="ES3" s="432" t="s">
        <v>201</v>
      </c>
      <c r="ET3" s="432" t="s">
        <v>202</v>
      </c>
      <c r="EU3" s="432" t="s">
        <v>203</v>
      </c>
      <c r="EV3" s="432" t="s">
        <v>287</v>
      </c>
      <c r="EW3" s="432" t="s">
        <v>288</v>
      </c>
      <c r="EX3" s="434" t="s">
        <v>204</v>
      </c>
      <c r="EY3" s="434" t="s">
        <v>205</v>
      </c>
      <c r="EZ3" s="432" t="s">
        <v>206</v>
      </c>
      <c r="FA3" s="434" t="s">
        <v>289</v>
      </c>
      <c r="FB3" s="434" t="s">
        <v>264</v>
      </c>
      <c r="FC3" s="432" t="s">
        <v>336</v>
      </c>
      <c r="FD3" s="434" t="s">
        <v>337</v>
      </c>
      <c r="FE3" s="434" t="s">
        <v>68</v>
      </c>
      <c r="FF3" s="434" t="s">
        <v>29</v>
      </c>
      <c r="FG3" s="425" t="s">
        <v>158</v>
      </c>
      <c r="FH3" s="432" t="s">
        <v>290</v>
      </c>
      <c r="FI3" s="440" t="s">
        <v>339</v>
      </c>
      <c r="FJ3" s="438" t="s">
        <v>207</v>
      </c>
      <c r="FK3" s="432" t="s">
        <v>208</v>
      </c>
      <c r="FL3" s="432" t="s">
        <v>209</v>
      </c>
      <c r="FM3" s="434" t="s">
        <v>210</v>
      </c>
      <c r="FN3" s="403" t="s">
        <v>211</v>
      </c>
      <c r="FO3" s="434" t="s">
        <v>212</v>
      </c>
      <c r="FP3" s="434" t="s">
        <v>213</v>
      </c>
      <c r="FQ3" s="434" t="s">
        <v>214</v>
      </c>
      <c r="FR3" s="432" t="s">
        <v>234</v>
      </c>
      <c r="FS3" s="432" t="s">
        <v>215</v>
      </c>
      <c r="FT3" s="432" t="s">
        <v>216</v>
      </c>
      <c r="FU3" s="432" t="s">
        <v>217</v>
      </c>
      <c r="FV3" s="443" t="s">
        <v>218</v>
      </c>
      <c r="FW3" s="434" t="s">
        <v>219</v>
      </c>
      <c r="FX3" s="434" t="s">
        <v>29</v>
      </c>
      <c r="FY3" s="405" t="s">
        <v>158</v>
      </c>
      <c r="FZ3" s="403" t="s">
        <v>220</v>
      </c>
      <c r="GA3" s="432" t="s">
        <v>221</v>
      </c>
      <c r="GB3" s="432" t="s">
        <v>222</v>
      </c>
      <c r="GC3" s="432" t="s">
        <v>223</v>
      </c>
      <c r="GD3" s="432" t="s">
        <v>224</v>
      </c>
      <c r="GE3" s="432" t="s">
        <v>225</v>
      </c>
      <c r="GF3" s="432" t="s">
        <v>227</v>
      </c>
      <c r="GG3" s="432" t="s">
        <v>228</v>
      </c>
      <c r="GH3" s="432" t="s">
        <v>229</v>
      </c>
      <c r="GI3" s="432" t="s">
        <v>230</v>
      </c>
      <c r="GJ3" s="432" t="s">
        <v>231</v>
      </c>
      <c r="GK3" s="432" t="s">
        <v>232</v>
      </c>
      <c r="GL3" s="432" t="s">
        <v>233</v>
      </c>
      <c r="GM3" s="432" t="s">
        <v>29</v>
      </c>
      <c r="GN3" s="425" t="s">
        <v>158</v>
      </c>
      <c r="GO3" s="403" t="s">
        <v>273</v>
      </c>
      <c r="GP3" s="432" t="s">
        <v>268</v>
      </c>
      <c r="GQ3" s="432" t="s">
        <v>302</v>
      </c>
      <c r="GR3" s="432" t="s">
        <v>299</v>
      </c>
      <c r="GS3" s="432" t="s">
        <v>269</v>
      </c>
      <c r="GT3" s="432" t="s">
        <v>270</v>
      </c>
      <c r="GU3" s="432" t="s">
        <v>244</v>
      </c>
      <c r="GV3" s="432" t="s">
        <v>246</v>
      </c>
      <c r="GW3" s="432" t="s">
        <v>271</v>
      </c>
      <c r="GX3" s="432" t="s">
        <v>291</v>
      </c>
      <c r="GY3" s="432" t="s">
        <v>272</v>
      </c>
      <c r="GZ3" s="432" t="s">
        <v>300</v>
      </c>
      <c r="HA3" s="432" t="s">
        <v>242</v>
      </c>
      <c r="HB3" s="432" t="s">
        <v>266</v>
      </c>
      <c r="HC3" s="403" t="s">
        <v>273</v>
      </c>
      <c r="HD3" s="456" t="s">
        <v>274</v>
      </c>
      <c r="HE3" s="454" t="s">
        <v>226</v>
      </c>
      <c r="HF3" s="454" t="s">
        <v>226</v>
      </c>
      <c r="HG3" s="454" t="s">
        <v>226</v>
      </c>
    </row>
    <row r="4" spans="1:215" x14ac:dyDescent="0.15">
      <c r="A4" s="37" t="s">
        <v>168</v>
      </c>
      <c r="B4" s="37" t="s">
        <v>170</v>
      </c>
      <c r="C4" s="37" t="s">
        <v>169</v>
      </c>
      <c r="D4" s="449"/>
      <c r="E4" s="446"/>
      <c r="F4" s="446"/>
      <c r="G4" s="446"/>
      <c r="H4" s="446"/>
      <c r="I4" s="446"/>
      <c r="J4" s="446"/>
      <c r="K4" s="446"/>
      <c r="L4" s="446"/>
      <c r="M4" s="446"/>
      <c r="N4" s="446"/>
      <c r="O4" s="446"/>
      <c r="P4" s="446"/>
      <c r="Q4" s="446"/>
      <c r="R4" s="446"/>
      <c r="S4" s="446"/>
      <c r="T4" s="446"/>
      <c r="U4" s="451"/>
      <c r="V4" s="453"/>
      <c r="W4" s="446"/>
      <c r="X4" s="446"/>
      <c r="Y4" s="446"/>
      <c r="Z4" s="446"/>
      <c r="AA4" s="446"/>
      <c r="AB4" s="446"/>
      <c r="AC4" s="451"/>
      <c r="AD4" s="406"/>
      <c r="AE4" s="406"/>
      <c r="AF4" s="406"/>
      <c r="AG4" s="408"/>
      <c r="AH4" s="410"/>
      <c r="AI4" s="406"/>
      <c r="AJ4" s="406"/>
      <c r="AK4" s="412"/>
      <c r="AL4" s="414"/>
      <c r="AM4" s="416"/>
      <c r="AN4" s="406"/>
      <c r="AO4" s="406"/>
      <c r="AP4" s="406"/>
      <c r="AQ4" s="406"/>
      <c r="AR4" s="406"/>
      <c r="AS4" s="406"/>
      <c r="AT4" s="408"/>
      <c r="AU4" s="410"/>
      <c r="AV4" s="406"/>
      <c r="AW4" s="406"/>
      <c r="AX4" s="406"/>
      <c r="AY4" s="406"/>
      <c r="AZ4" s="406"/>
      <c r="BA4" s="406"/>
      <c r="BB4" s="417"/>
      <c r="BC4" s="419"/>
      <c r="BD4" s="421"/>
      <c r="BE4" s="423"/>
      <c r="BF4" s="424"/>
      <c r="BG4" s="424"/>
      <c r="BH4" s="424"/>
      <c r="BI4" s="424"/>
      <c r="BJ4" s="424"/>
      <c r="BK4" s="424"/>
      <c r="BL4" s="424"/>
      <c r="BM4" s="424"/>
      <c r="BN4" s="424"/>
      <c r="BO4" s="424"/>
      <c r="BP4" s="424"/>
      <c r="BQ4" s="424"/>
      <c r="BR4" s="424"/>
      <c r="BS4" s="424"/>
      <c r="BT4" s="424"/>
      <c r="BU4" s="424"/>
      <c r="BV4" s="424"/>
      <c r="BW4" s="424"/>
      <c r="BX4" s="423"/>
      <c r="BY4" s="427"/>
      <c r="BZ4" s="429"/>
      <c r="CA4" s="423"/>
      <c r="CB4" s="423"/>
      <c r="CC4" s="423"/>
      <c r="CD4" s="424"/>
      <c r="CE4" s="424"/>
      <c r="CF4" s="424"/>
      <c r="CG4" s="424"/>
      <c r="CH4" s="424"/>
      <c r="CI4" s="424"/>
      <c r="CJ4" s="424"/>
      <c r="CK4" s="424"/>
      <c r="CL4" s="424"/>
      <c r="CM4" s="424"/>
      <c r="CN4" s="424"/>
      <c r="CO4" s="424"/>
      <c r="CP4" s="424"/>
      <c r="CQ4" s="424"/>
      <c r="CR4" s="424"/>
      <c r="CS4" s="424"/>
      <c r="CT4" s="424"/>
      <c r="CU4" s="424"/>
      <c r="CV4" s="423"/>
      <c r="CW4" s="414"/>
      <c r="CX4" s="423"/>
      <c r="CY4" s="423"/>
      <c r="CZ4" s="423"/>
      <c r="DA4" s="424"/>
      <c r="DB4" s="424"/>
      <c r="DC4" s="424"/>
      <c r="DD4" s="424"/>
      <c r="DE4" s="424"/>
      <c r="DF4" s="424"/>
      <c r="DG4" s="424"/>
      <c r="DH4" s="424"/>
      <c r="DI4" s="424"/>
      <c r="DJ4" s="424"/>
      <c r="DK4" s="424"/>
      <c r="DL4" s="424"/>
      <c r="DM4" s="424"/>
      <c r="DN4" s="424"/>
      <c r="DO4" s="424"/>
      <c r="DP4" s="424"/>
      <c r="DQ4" s="424"/>
      <c r="DR4" s="424"/>
      <c r="DS4" s="423"/>
      <c r="DT4" s="431"/>
      <c r="DU4" s="423"/>
      <c r="DV4" s="423"/>
      <c r="DW4" s="424"/>
      <c r="DX4" s="424"/>
      <c r="DY4" s="424"/>
      <c r="DZ4" s="424"/>
      <c r="EA4" s="424"/>
      <c r="EB4" s="424"/>
      <c r="EC4" s="424"/>
      <c r="ED4" s="424"/>
      <c r="EE4" s="424"/>
      <c r="EF4" s="424"/>
      <c r="EG4" s="424"/>
      <c r="EH4" s="424"/>
      <c r="EI4" s="424"/>
      <c r="EJ4" s="424"/>
      <c r="EK4" s="424"/>
      <c r="EL4" s="424"/>
      <c r="EM4" s="424"/>
      <c r="EN4" s="424"/>
      <c r="EO4" s="423"/>
      <c r="EP4" s="414"/>
      <c r="EQ4" s="436"/>
      <c r="ER4" s="433"/>
      <c r="ES4" s="433"/>
      <c r="ET4" s="433"/>
      <c r="EU4" s="433"/>
      <c r="EV4" s="433"/>
      <c r="EW4" s="433"/>
      <c r="EX4" s="433"/>
      <c r="EY4" s="433"/>
      <c r="EZ4" s="433"/>
      <c r="FA4" s="433"/>
      <c r="FB4" s="433"/>
      <c r="FC4" s="433"/>
      <c r="FD4" s="433"/>
      <c r="FE4" s="433"/>
      <c r="FF4" s="433"/>
      <c r="FG4" s="424"/>
      <c r="FH4" s="433"/>
      <c r="FI4" s="441"/>
      <c r="FJ4" s="439"/>
      <c r="FK4" s="433"/>
      <c r="FL4" s="433"/>
      <c r="FM4" s="433"/>
      <c r="FN4" s="437"/>
      <c r="FO4" s="433"/>
      <c r="FP4" s="433"/>
      <c r="FQ4" s="433"/>
      <c r="FR4" s="433"/>
      <c r="FS4" s="433"/>
      <c r="FT4" s="433"/>
      <c r="FU4" s="442"/>
      <c r="FV4" s="444"/>
      <c r="FW4" s="433"/>
      <c r="FX4" s="433"/>
      <c r="FY4" s="424"/>
      <c r="FZ4" s="404"/>
      <c r="GA4" s="442"/>
      <c r="GB4" s="442"/>
      <c r="GC4" s="442"/>
      <c r="GD4" s="442"/>
      <c r="GE4" s="442"/>
      <c r="GF4" s="442"/>
      <c r="GG4" s="442"/>
      <c r="GH4" s="442"/>
      <c r="GI4" s="442"/>
      <c r="GJ4" s="442"/>
      <c r="GK4" s="442"/>
      <c r="GL4" s="442"/>
      <c r="GM4" s="442"/>
      <c r="GN4" s="424"/>
      <c r="GO4" s="404"/>
      <c r="GP4" s="442"/>
      <c r="GQ4" s="442"/>
      <c r="GR4" s="442"/>
      <c r="GS4" s="442"/>
      <c r="GT4" s="442"/>
      <c r="GU4" s="442"/>
      <c r="GV4" s="442"/>
      <c r="GW4" s="442"/>
      <c r="GX4" s="442"/>
      <c r="GY4" s="442"/>
      <c r="GZ4" s="442"/>
      <c r="HA4" s="442"/>
      <c r="HB4" s="442"/>
      <c r="HC4" s="404"/>
      <c r="HD4" s="457"/>
      <c r="HE4" s="455"/>
      <c r="HF4" s="455"/>
      <c r="HG4" s="455"/>
    </row>
    <row r="5" spans="1:215" x14ac:dyDescent="0.15">
      <c r="A5" s="63" t="str">
        <f>調査票!G41&amp;調査票!H41&amp;調査票!I41&amp;調査票!J41&amp;調査票!K41&amp;調査票!L41&amp;調査票!M41&amp;調査票!N41&amp;調査票!O41&amp;調査票!P41</f>
        <v>08</v>
      </c>
      <c r="B5" s="63">
        <f>調査票!G42</f>
        <v>0</v>
      </c>
      <c r="C5" s="63">
        <f>調査票!Y41</f>
        <v>0</v>
      </c>
      <c r="D5" s="50">
        <f>COUNTA(調査票!C50)</f>
        <v>0</v>
      </c>
      <c r="E5" s="51">
        <f>COUNTA(調査票!S50)</f>
        <v>0</v>
      </c>
      <c r="F5" s="51">
        <f>COUNTA(調査票!C51)</f>
        <v>0</v>
      </c>
      <c r="G5" s="51">
        <f>COUNTA(調査票!S51)</f>
        <v>0</v>
      </c>
      <c r="H5" s="51">
        <f>COUNTA(調査票!C52)</f>
        <v>0</v>
      </c>
      <c r="I5" s="51">
        <f>COUNTA(調査票!S52)</f>
        <v>0</v>
      </c>
      <c r="J5" s="51">
        <f>COUNTA(調査票!C53)</f>
        <v>0</v>
      </c>
      <c r="K5" s="51">
        <f>COUNTA(調査票!S53)</f>
        <v>0</v>
      </c>
      <c r="L5" s="51">
        <f>COUNTA(調査票!C55)</f>
        <v>0</v>
      </c>
      <c r="M5" s="51">
        <f>COUNTA(調査票!S55)</f>
        <v>0</v>
      </c>
      <c r="N5" s="51">
        <f>COUNTA(調査票!C56)</f>
        <v>0</v>
      </c>
      <c r="O5" s="51">
        <f>COUNTA(調査票!S56)</f>
        <v>0</v>
      </c>
      <c r="P5" s="51">
        <f>COUNTA(調査票!C57)</f>
        <v>0</v>
      </c>
      <c r="Q5" s="51">
        <f>COUNTA(調査票!S57)</f>
        <v>0</v>
      </c>
      <c r="R5" s="51">
        <f>COUNTA(調査票!C58)</f>
        <v>0</v>
      </c>
      <c r="S5" s="51">
        <f>COUNTA(調査票!S58)</f>
        <v>0</v>
      </c>
      <c r="T5" s="51">
        <f>COUNTA(調査票!C59)</f>
        <v>0</v>
      </c>
      <c r="U5" s="63">
        <f>COUNTA(調査票!S59)</f>
        <v>0</v>
      </c>
      <c r="V5" s="50">
        <f>COUNTA(調査票!C62)</f>
        <v>0</v>
      </c>
      <c r="W5" s="51">
        <f>COUNTA(調査票!T62)</f>
        <v>0</v>
      </c>
      <c r="X5" s="51">
        <f>COUNTA(調査票!C63)</f>
        <v>0</v>
      </c>
      <c r="Y5" s="51">
        <f>COUNTA(調査票!T63)</f>
        <v>0</v>
      </c>
      <c r="Z5" s="51">
        <f>COUNTA(調査票!C64)</f>
        <v>0</v>
      </c>
      <c r="AA5" s="51">
        <f>COUNTA(調査票!T64)</f>
        <v>0</v>
      </c>
      <c r="AB5" s="51">
        <f>COUNTA(調査票!C65)</f>
        <v>0</v>
      </c>
      <c r="AC5" s="63">
        <f>COUNTA(調査票!T65)</f>
        <v>0</v>
      </c>
      <c r="AD5" s="51">
        <f>調査票!F69</f>
        <v>0</v>
      </c>
      <c r="AE5" s="51">
        <f>調査票!N69</f>
        <v>0</v>
      </c>
      <c r="AF5" s="51">
        <f>調査票!V69</f>
        <v>0</v>
      </c>
      <c r="AG5" s="52">
        <f>調査票!AD69</f>
        <v>0</v>
      </c>
      <c r="AH5" s="53">
        <f>調査票!F70</f>
        <v>0</v>
      </c>
      <c r="AI5" s="51">
        <f>調査票!N70</f>
        <v>0</v>
      </c>
      <c r="AJ5" s="51">
        <f>調査票!V70</f>
        <v>0</v>
      </c>
      <c r="AK5" s="54">
        <f>調査票!AD70</f>
        <v>0</v>
      </c>
      <c r="AL5" s="55">
        <f>調査票!AE71</f>
        <v>0</v>
      </c>
      <c r="AM5" s="50">
        <f>調査票!F76</f>
        <v>0</v>
      </c>
      <c r="AN5" s="51">
        <f>調査票!I76</f>
        <v>0</v>
      </c>
      <c r="AO5" s="51">
        <f>調査票!M76</f>
        <v>0</v>
      </c>
      <c r="AP5" s="51">
        <f>調査票!Q76</f>
        <v>0</v>
      </c>
      <c r="AQ5" s="51">
        <f>調査票!U76</f>
        <v>0</v>
      </c>
      <c r="AR5" s="51">
        <f>調査票!Y76</f>
        <v>0</v>
      </c>
      <c r="AS5" s="51">
        <f>調査票!AC76</f>
        <v>0</v>
      </c>
      <c r="AT5" s="52">
        <f>調査票!AF76</f>
        <v>0</v>
      </c>
      <c r="AU5" s="53">
        <f>調査票!F77</f>
        <v>0</v>
      </c>
      <c r="AV5" s="51">
        <f>調査票!I77</f>
        <v>0</v>
      </c>
      <c r="AW5" s="51">
        <f>調査票!M77</f>
        <v>0</v>
      </c>
      <c r="AX5" s="51">
        <f>調査票!Q77</f>
        <v>0</v>
      </c>
      <c r="AY5" s="51">
        <f>調査票!U77</f>
        <v>0</v>
      </c>
      <c r="AZ5" s="51">
        <f>調査票!Y77</f>
        <v>0</v>
      </c>
      <c r="BA5" s="51">
        <f>調査票!AC77</f>
        <v>0</v>
      </c>
      <c r="BB5" s="54">
        <f>調査票!AF77</f>
        <v>0</v>
      </c>
      <c r="BC5" s="56">
        <f>調査票!AG78</f>
        <v>0</v>
      </c>
      <c r="BD5" s="57">
        <f>調査票!J81</f>
        <v>0</v>
      </c>
      <c r="BE5" s="58">
        <f>調査票!J82</f>
        <v>0</v>
      </c>
      <c r="BF5" s="58">
        <f>調査票!J84</f>
        <v>0</v>
      </c>
      <c r="BG5" s="59">
        <f>調査票!J85</f>
        <v>0</v>
      </c>
      <c r="BH5" s="59">
        <f>調査票!J86</f>
        <v>0</v>
      </c>
      <c r="BI5" s="58">
        <f>調査票!J87</f>
        <v>0</v>
      </c>
      <c r="BJ5" s="59">
        <f>調査票!J88</f>
        <v>0</v>
      </c>
      <c r="BK5" s="58">
        <f>調査票!U81</f>
        <v>0</v>
      </c>
      <c r="BL5" s="58">
        <f>調査票!U82</f>
        <v>0</v>
      </c>
      <c r="BM5" s="59">
        <f>調査票!U83</f>
        <v>0</v>
      </c>
      <c r="BN5" s="58">
        <f>調査票!U84</f>
        <v>0</v>
      </c>
      <c r="BO5" s="59">
        <f>調査票!U85</f>
        <v>0</v>
      </c>
      <c r="BP5" s="58">
        <f>調査票!U86</f>
        <v>0</v>
      </c>
      <c r="BQ5" s="58">
        <f>調査票!U87</f>
        <v>0</v>
      </c>
      <c r="BR5" s="58">
        <f>調査票!U88</f>
        <v>0</v>
      </c>
      <c r="BS5" s="58">
        <f>調査票!AF81</f>
        <v>0</v>
      </c>
      <c r="BT5" s="58">
        <f>調査票!AF82</f>
        <v>0</v>
      </c>
      <c r="BU5" s="59">
        <f>調査票!AF83</f>
        <v>0</v>
      </c>
      <c r="BV5" s="59">
        <f>調査票!Z84</f>
        <v>0</v>
      </c>
      <c r="BW5" s="58">
        <f>調査票!AF85</f>
        <v>0</v>
      </c>
      <c r="BX5" s="58">
        <f>調査票!AF87</f>
        <v>0</v>
      </c>
      <c r="BY5" s="60">
        <f>調査票!AG88</f>
        <v>0</v>
      </c>
      <c r="BZ5" s="44" t="str">
        <f t="shared" ref="BZ5" si="0">IF(AND(AL5=BC5,AL5=BY5,BC5=BY5),"","error")</f>
        <v/>
      </c>
      <c r="CA5" s="58">
        <f>COUNTA(調査票!J91)</f>
        <v>0</v>
      </c>
      <c r="CB5" s="58">
        <f>調査票!J93</f>
        <v>0</v>
      </c>
      <c r="CC5" s="58">
        <f>調査票!J94</f>
        <v>0</v>
      </c>
      <c r="CD5" s="58">
        <f>調査票!J96</f>
        <v>0</v>
      </c>
      <c r="CE5" s="59">
        <f>調査票!J97</f>
        <v>0</v>
      </c>
      <c r="CF5" s="59">
        <f>調査票!J98</f>
        <v>0</v>
      </c>
      <c r="CG5" s="58">
        <f>調査票!J99</f>
        <v>0</v>
      </c>
      <c r="CH5" s="59">
        <f>調査票!J100</f>
        <v>0</v>
      </c>
      <c r="CI5" s="58">
        <f>調査票!U93</f>
        <v>0</v>
      </c>
      <c r="CJ5" s="58">
        <f>調査票!U94</f>
        <v>0</v>
      </c>
      <c r="CK5" s="59">
        <f>調査票!U95</f>
        <v>0</v>
      </c>
      <c r="CL5" s="58">
        <f>調査票!U96</f>
        <v>0</v>
      </c>
      <c r="CM5" s="59">
        <f>調査票!U97</f>
        <v>0</v>
      </c>
      <c r="CN5" s="58">
        <f>調査票!U98</f>
        <v>0</v>
      </c>
      <c r="CO5" s="58">
        <f>調査票!U99</f>
        <v>0</v>
      </c>
      <c r="CP5" s="58">
        <f>調査票!U100</f>
        <v>0</v>
      </c>
      <c r="CQ5" s="58">
        <f>調査票!AF93</f>
        <v>0</v>
      </c>
      <c r="CR5" s="58">
        <f>調査票!AF94</f>
        <v>0</v>
      </c>
      <c r="CS5" s="59">
        <f>調査票!AF95</f>
        <v>0</v>
      </c>
      <c r="CT5" s="59">
        <f>調査票!Z96</f>
        <v>0</v>
      </c>
      <c r="CU5" s="58">
        <f>調査票!AF97</f>
        <v>0</v>
      </c>
      <c r="CV5" s="58">
        <f>調査票!AF99</f>
        <v>0</v>
      </c>
      <c r="CW5" s="60">
        <f>調査票!AF100</f>
        <v>0</v>
      </c>
      <c r="CX5" s="58">
        <f>COUNTA(調査票!O103)</f>
        <v>0</v>
      </c>
      <c r="CY5" s="58">
        <f>調査票!J106</f>
        <v>0</v>
      </c>
      <c r="CZ5" s="58">
        <f>調査票!J107</f>
        <v>0</v>
      </c>
      <c r="DA5" s="58">
        <f>調査票!J109</f>
        <v>0</v>
      </c>
      <c r="DB5" s="59">
        <f>調査票!J110</f>
        <v>0</v>
      </c>
      <c r="DC5" s="59">
        <f>調査票!J111</f>
        <v>0</v>
      </c>
      <c r="DD5" s="58">
        <f>調査票!J112</f>
        <v>0</v>
      </c>
      <c r="DE5" s="59">
        <f>調査票!J113</f>
        <v>0</v>
      </c>
      <c r="DF5" s="58">
        <f>調査票!U106</f>
        <v>0</v>
      </c>
      <c r="DG5" s="58">
        <f>調査票!U107</f>
        <v>0</v>
      </c>
      <c r="DH5" s="59">
        <f>調査票!U108</f>
        <v>0</v>
      </c>
      <c r="DI5" s="58">
        <f>調査票!U109</f>
        <v>0</v>
      </c>
      <c r="DJ5" s="59">
        <f>調査票!U110</f>
        <v>0</v>
      </c>
      <c r="DK5" s="58">
        <f>調査票!U111</f>
        <v>0</v>
      </c>
      <c r="DL5" s="58">
        <f>調査票!U112</f>
        <v>0</v>
      </c>
      <c r="DM5" s="58">
        <f>調査票!U113</f>
        <v>0</v>
      </c>
      <c r="DN5" s="58">
        <f>調査票!AF106</f>
        <v>0</v>
      </c>
      <c r="DO5" s="58">
        <f>調査票!AF107</f>
        <v>0</v>
      </c>
      <c r="DP5" s="59">
        <f>調査票!AF108</f>
        <v>0</v>
      </c>
      <c r="DQ5" s="59">
        <f>調査票!Z109</f>
        <v>0</v>
      </c>
      <c r="DR5" s="58">
        <f>調査票!AF110</f>
        <v>0</v>
      </c>
      <c r="DS5" s="58">
        <f>調査票!AF112</f>
        <v>0</v>
      </c>
      <c r="DT5" s="61">
        <f>調査票!AF113</f>
        <v>0</v>
      </c>
      <c r="DU5" s="58">
        <f>調査票!L106</f>
        <v>0</v>
      </c>
      <c r="DV5" s="58">
        <f>調査票!L107</f>
        <v>0</v>
      </c>
      <c r="DW5" s="58">
        <f>調査票!L109</f>
        <v>0</v>
      </c>
      <c r="DX5" s="59">
        <f>調査票!L110</f>
        <v>0</v>
      </c>
      <c r="DY5" s="59">
        <f>調査票!L111</f>
        <v>0</v>
      </c>
      <c r="DZ5" s="58">
        <f>調査票!L112</f>
        <v>0</v>
      </c>
      <c r="EA5" s="59">
        <f>調査票!L113</f>
        <v>0</v>
      </c>
      <c r="EB5" s="58">
        <f>調査票!W106</f>
        <v>0</v>
      </c>
      <c r="EC5" s="58">
        <f>調査票!W107</f>
        <v>0</v>
      </c>
      <c r="ED5" s="59">
        <f>調査票!W108</f>
        <v>0</v>
      </c>
      <c r="EE5" s="58">
        <f>調査票!W109</f>
        <v>0</v>
      </c>
      <c r="EF5" s="59">
        <f>調査票!W110</f>
        <v>0</v>
      </c>
      <c r="EG5" s="58">
        <f>調査票!W111</f>
        <v>0</v>
      </c>
      <c r="EH5" s="58">
        <f>調査票!W112</f>
        <v>0</v>
      </c>
      <c r="EI5" s="58">
        <f>調査票!W113</f>
        <v>0</v>
      </c>
      <c r="EJ5" s="58">
        <f>調査票!AH106</f>
        <v>0</v>
      </c>
      <c r="EK5" s="58">
        <f>調査票!AH107</f>
        <v>0</v>
      </c>
      <c r="EL5" s="59">
        <f>調査票!AH108</f>
        <v>0</v>
      </c>
      <c r="EM5" s="59">
        <f>調査票!Z109</f>
        <v>0</v>
      </c>
      <c r="EN5" s="58">
        <f>調査票!AH110</f>
        <v>0</v>
      </c>
      <c r="EO5" s="58">
        <f>調査票!AH112</f>
        <v>0</v>
      </c>
      <c r="EP5" s="56">
        <f>調査票!AH113</f>
        <v>0</v>
      </c>
      <c r="EQ5" s="161">
        <f>調査票!N115</f>
        <v>0</v>
      </c>
      <c r="ER5" s="59">
        <f>COUNTA(調査票!C118)</f>
        <v>0</v>
      </c>
      <c r="ES5" s="59">
        <f>COUNTA(調査票!T118)</f>
        <v>0</v>
      </c>
      <c r="ET5" s="59">
        <f>COUNTA(調査票!C119)</f>
        <v>0</v>
      </c>
      <c r="EU5" s="59">
        <f>COUNTA(調査票!T119)</f>
        <v>0</v>
      </c>
      <c r="EV5" s="59">
        <f>COUNTA(調査票!C120)</f>
        <v>0</v>
      </c>
      <c r="EW5" s="59">
        <f>COUNTA(調査票!T120)</f>
        <v>0</v>
      </c>
      <c r="EX5" s="59">
        <f>COUNTA(調査票!C121)</f>
        <v>0</v>
      </c>
      <c r="EY5" s="59">
        <f>COUNTA(調査票!T121)</f>
        <v>0</v>
      </c>
      <c r="EZ5" s="59">
        <f>COUNTA(調査票!C122)</f>
        <v>0</v>
      </c>
      <c r="FA5" s="59">
        <f>COUNTA(調査票!T122)</f>
        <v>0</v>
      </c>
      <c r="FB5" s="59">
        <f>COUNTA(調査票!C123)</f>
        <v>0</v>
      </c>
      <c r="FC5" s="59">
        <f>COUNTA(調査票!T123)</f>
        <v>0</v>
      </c>
      <c r="FD5" s="59">
        <f>COUNTA(調査票!C124)</f>
        <v>0</v>
      </c>
      <c r="FE5" s="59">
        <f>COUNTA(調査票!T124)</f>
        <v>0</v>
      </c>
      <c r="FF5" s="59">
        <f>COUNTA(調査票!C125)</f>
        <v>0</v>
      </c>
      <c r="FG5" s="59">
        <f>調査票!K125</f>
        <v>0</v>
      </c>
      <c r="FH5" s="59">
        <f>COUNTA(調査票!C126)</f>
        <v>0</v>
      </c>
      <c r="FI5" s="65">
        <f>調査票!C130</f>
        <v>0</v>
      </c>
      <c r="FJ5" s="65">
        <f>COUNTA(調査票!C138)</f>
        <v>0</v>
      </c>
      <c r="FK5" s="59">
        <f>COUNTA(調査票!T138)</f>
        <v>0</v>
      </c>
      <c r="FL5" s="59">
        <f>COUNTA(調査票!C139)</f>
        <v>0</v>
      </c>
      <c r="FM5" s="59">
        <f>COUNTA(調査票!T139)</f>
        <v>0</v>
      </c>
      <c r="FN5" s="62">
        <f>COUNTA(調査票!C140)</f>
        <v>0</v>
      </c>
      <c r="FO5" s="59">
        <f>COUNTA(調査票!C143)</f>
        <v>0</v>
      </c>
      <c r="FP5" s="59">
        <f>COUNTA(調査票!C144)</f>
        <v>0</v>
      </c>
      <c r="FQ5" s="59">
        <f>COUNTA(調査票!C145)</f>
        <v>0</v>
      </c>
      <c r="FR5" s="59">
        <f>COUNTA(調査票!C146)</f>
        <v>0</v>
      </c>
      <c r="FS5" s="59">
        <f>COUNTA(調査票!C147)</f>
        <v>0</v>
      </c>
      <c r="FT5" s="59">
        <f>COUNTA(調査票!C148)</f>
        <v>0</v>
      </c>
      <c r="FU5" s="59">
        <f>COUNTA(調査票!C149)</f>
        <v>0</v>
      </c>
      <c r="FV5" s="59">
        <f>COUNTA(調査票!C150)</f>
        <v>0</v>
      </c>
      <c r="FW5" s="59">
        <f>COUNTA(調査票!C151)</f>
        <v>0</v>
      </c>
      <c r="FX5" s="59">
        <f>COUNTA(調査票!C152)</f>
        <v>0</v>
      </c>
      <c r="FY5" s="51">
        <f>調査票!K152</f>
        <v>0</v>
      </c>
      <c r="FZ5" s="66">
        <f>COUNTA(調査票!C153)</f>
        <v>0</v>
      </c>
      <c r="GA5" s="59">
        <f>COUNTA(調査票!C157)</f>
        <v>0</v>
      </c>
      <c r="GB5" s="59">
        <f>COUNTA(調査票!C159)</f>
        <v>0</v>
      </c>
      <c r="GC5" s="59">
        <f>COUNTA(調査票!C160)</f>
        <v>0</v>
      </c>
      <c r="GD5" s="59">
        <f>COUNTA(調査票!C161)</f>
        <v>0</v>
      </c>
      <c r="GE5" s="59">
        <f>COUNTA(調査票!C162)</f>
        <v>0</v>
      </c>
      <c r="GF5" s="59">
        <f>COUNTA(調査票!C163)</f>
        <v>0</v>
      </c>
      <c r="GG5" s="59">
        <f>COUNTA(調査票!C164)</f>
        <v>0</v>
      </c>
      <c r="GH5" s="59">
        <f>COUNTA(調査票!C165)</f>
        <v>0</v>
      </c>
      <c r="GI5" s="59">
        <f>COUNTA(調査票!C166)</f>
        <v>0</v>
      </c>
      <c r="GJ5" s="59">
        <f>COUNTA(調査票!C167)</f>
        <v>0</v>
      </c>
      <c r="GK5" s="59">
        <f>COUNTA(調査票!C168)</f>
        <v>0</v>
      </c>
      <c r="GL5" s="59">
        <f>COUNTA(調査票!C169)</f>
        <v>0</v>
      </c>
      <c r="GM5" s="59">
        <f>COUNTA(調査票!C170)</f>
        <v>0</v>
      </c>
      <c r="GN5" s="59">
        <f>調査票!K170</f>
        <v>0</v>
      </c>
      <c r="GO5" s="62">
        <f>COUNTA(調査票!C171)</f>
        <v>0</v>
      </c>
      <c r="GP5" s="59">
        <f>COUNTA(調査票!C175)</f>
        <v>0</v>
      </c>
      <c r="GQ5" s="59">
        <f>COUNTA(調査票!C176)</f>
        <v>0</v>
      </c>
      <c r="GR5" s="59">
        <f>COUNTA(調査票!C177)</f>
        <v>0</v>
      </c>
      <c r="GS5" s="59">
        <f>COUNTA(調査票!C178)</f>
        <v>0</v>
      </c>
      <c r="GT5" s="59">
        <f>COUNTA(調査票!C179)</f>
        <v>0</v>
      </c>
      <c r="GU5" s="59">
        <f>COUNTA(調査票!C180)</f>
        <v>0</v>
      </c>
      <c r="GV5" s="59">
        <f>COUNTA(調査票!C181)</f>
        <v>0</v>
      </c>
      <c r="GW5" s="59">
        <f>COUNTA(調査票!C182)</f>
        <v>0</v>
      </c>
      <c r="GX5" s="59">
        <f>COUNTA(調査票!C183)</f>
        <v>0</v>
      </c>
      <c r="GY5" s="59">
        <f>COUNTA(調査票!C184)</f>
        <v>0</v>
      </c>
      <c r="GZ5" s="59">
        <f>COUNTA(調査票!C185)</f>
        <v>0</v>
      </c>
      <c r="HA5" s="59">
        <f>COUNTA(調査票!C186)</f>
        <v>0</v>
      </c>
      <c r="HB5" s="59">
        <f>調査票!K186</f>
        <v>0</v>
      </c>
      <c r="HC5" s="62">
        <f>COUNTA(調査票!C187)</f>
        <v>0</v>
      </c>
      <c r="HD5" s="113">
        <f>調査票!BB190-1</f>
        <v>-1</v>
      </c>
      <c r="HE5" s="67">
        <f>調査票!A201</f>
        <v>0</v>
      </c>
      <c r="HF5" s="67">
        <f>調査票!A206</f>
        <v>0</v>
      </c>
      <c r="HG5" s="67">
        <f>調査票!A211</f>
        <v>0</v>
      </c>
    </row>
    <row r="6" spans="1:215" x14ac:dyDescent="0.15">
      <c r="P6" s="38"/>
      <c r="T6" s="38"/>
    </row>
  </sheetData>
  <sheetProtection selectLockedCells="1" selectUnlockedCells="1"/>
  <mergeCells count="212">
    <mergeCell ref="HF3:HF4"/>
    <mergeCell ref="HG3:HG4"/>
    <mergeCell ref="GX3:GX4"/>
    <mergeCell ref="GY3:GY4"/>
    <mergeCell ref="HA3:HA4"/>
    <mergeCell ref="HB3:HB4"/>
    <mergeCell ref="HC3:HC4"/>
    <mergeCell ref="HD3:HD4"/>
    <mergeCell ref="GP3:GP4"/>
    <mergeCell ref="GR3:GR4"/>
    <mergeCell ref="GS3:GS4"/>
    <mergeCell ref="GT3:GT4"/>
    <mergeCell ref="GU3:GU4"/>
    <mergeCell ref="GV3:GV4"/>
    <mergeCell ref="GW3:GW4"/>
    <mergeCell ref="GZ3:GZ4"/>
    <mergeCell ref="GQ3:GQ4"/>
    <mergeCell ref="HE3:HE4"/>
    <mergeCell ref="X3:X4"/>
    <mergeCell ref="Y3:Y4"/>
    <mergeCell ref="Z3:Z4"/>
    <mergeCell ref="AA3:AA4"/>
    <mergeCell ref="AB3:AB4"/>
    <mergeCell ref="AC3:AC4"/>
    <mergeCell ref="R3:R4"/>
    <mergeCell ref="S3:S4"/>
    <mergeCell ref="T3:T4"/>
    <mergeCell ref="U3:U4"/>
    <mergeCell ref="V3:V4"/>
    <mergeCell ref="W3:W4"/>
    <mergeCell ref="GI3:GI4"/>
    <mergeCell ref="GJ3:GJ4"/>
    <mergeCell ref="GK3:GK4"/>
    <mergeCell ref="GL3:GL4"/>
    <mergeCell ref="GM3:GM4"/>
    <mergeCell ref="GN3:GN4"/>
    <mergeCell ref="GC3:GC4"/>
    <mergeCell ref="GD3:GD4"/>
    <mergeCell ref="GE3:GE4"/>
    <mergeCell ref="GF3:GF4"/>
    <mergeCell ref="GG3:GG4"/>
    <mergeCell ref="GH3:GH4"/>
    <mergeCell ref="L3:L4"/>
    <mergeCell ref="M3:M4"/>
    <mergeCell ref="N3:N4"/>
    <mergeCell ref="O3:O4"/>
    <mergeCell ref="P3:P4"/>
    <mergeCell ref="Q3:Q4"/>
    <mergeCell ref="D3:D4"/>
    <mergeCell ref="E3:E4"/>
    <mergeCell ref="F3:F4"/>
    <mergeCell ref="G3:G4"/>
    <mergeCell ref="H3:H4"/>
    <mergeCell ref="I3:I4"/>
    <mergeCell ref="J3:J4"/>
    <mergeCell ref="K3:K4"/>
    <mergeCell ref="FX3:FX4"/>
    <mergeCell ref="FY3:FY4"/>
    <mergeCell ref="FZ3:FZ4"/>
    <mergeCell ref="GA3:GA4"/>
    <mergeCell ref="GB3:GB4"/>
    <mergeCell ref="FR3:FR4"/>
    <mergeCell ref="FS3:FS4"/>
    <mergeCell ref="FT3:FT4"/>
    <mergeCell ref="FU3:FU4"/>
    <mergeCell ref="FV3:FV4"/>
    <mergeCell ref="FW3:FW4"/>
    <mergeCell ref="FN3:FN4"/>
    <mergeCell ref="FO3:FO4"/>
    <mergeCell ref="FP3:FP4"/>
    <mergeCell ref="FQ3:FQ4"/>
    <mergeCell ref="FJ3:FJ4"/>
    <mergeCell ref="FK3:FK4"/>
    <mergeCell ref="FL3:FL4"/>
    <mergeCell ref="FM3:FM4"/>
    <mergeCell ref="FA3:FA4"/>
    <mergeCell ref="FB3:FB4"/>
    <mergeCell ref="FE3:FE4"/>
    <mergeCell ref="FH3:FH4"/>
    <mergeCell ref="FF3:FF4"/>
    <mergeCell ref="FG3:FG4"/>
    <mergeCell ref="FC3:FC4"/>
    <mergeCell ref="FD3:FD4"/>
    <mergeCell ref="FI3:FI4"/>
    <mergeCell ref="ET3:ET4"/>
    <mergeCell ref="EU3:EU4"/>
    <mergeCell ref="EW3:EW4"/>
    <mergeCell ref="EX3:EX4"/>
    <mergeCell ref="EY3:EY4"/>
    <mergeCell ref="EZ3:EZ4"/>
    <mergeCell ref="EM3:EM4"/>
    <mergeCell ref="EN3:EN4"/>
    <mergeCell ref="EO3:EO4"/>
    <mergeCell ref="EP3:EP4"/>
    <mergeCell ref="ES3:ES4"/>
    <mergeCell ref="ER3:ER4"/>
    <mergeCell ref="EV3:EV4"/>
    <mergeCell ref="EQ3:EQ4"/>
    <mergeCell ref="EG3:EG4"/>
    <mergeCell ref="EH3:EH4"/>
    <mergeCell ref="EI3:EI4"/>
    <mergeCell ref="EJ3:EJ4"/>
    <mergeCell ref="EK3:EK4"/>
    <mergeCell ref="EL3:EL4"/>
    <mergeCell ref="EA3:EA4"/>
    <mergeCell ref="EB3:EB4"/>
    <mergeCell ref="EC3:EC4"/>
    <mergeCell ref="ED3:ED4"/>
    <mergeCell ref="EE3:EE4"/>
    <mergeCell ref="EF3:EF4"/>
    <mergeCell ref="DU3:DU4"/>
    <mergeCell ref="DV3:DV4"/>
    <mergeCell ref="DW3:DW4"/>
    <mergeCell ref="DX3:DX4"/>
    <mergeCell ref="DY3:DY4"/>
    <mergeCell ref="DZ3:DZ4"/>
    <mergeCell ref="DO3:DO4"/>
    <mergeCell ref="DP3:DP4"/>
    <mergeCell ref="DQ3:DQ4"/>
    <mergeCell ref="DR3:DR4"/>
    <mergeCell ref="DS3:DS4"/>
    <mergeCell ref="DT3:DT4"/>
    <mergeCell ref="DI3:DI4"/>
    <mergeCell ref="DJ3:DJ4"/>
    <mergeCell ref="DK3:DK4"/>
    <mergeCell ref="DL3:DL4"/>
    <mergeCell ref="DM3:DM4"/>
    <mergeCell ref="DN3:DN4"/>
    <mergeCell ref="DC3:DC4"/>
    <mergeCell ref="DD3:DD4"/>
    <mergeCell ref="DE3:DE4"/>
    <mergeCell ref="DF3:DF4"/>
    <mergeCell ref="DG3:DG4"/>
    <mergeCell ref="DH3:DH4"/>
    <mergeCell ref="CV3:CV4"/>
    <mergeCell ref="CW3:CW4"/>
    <mergeCell ref="CX3:CX4"/>
    <mergeCell ref="CZ3:CZ4"/>
    <mergeCell ref="DA3:DA4"/>
    <mergeCell ref="DB3:DB4"/>
    <mergeCell ref="CY3:CY4"/>
    <mergeCell ref="CP3:CP4"/>
    <mergeCell ref="CQ3:CQ4"/>
    <mergeCell ref="CR3:CR4"/>
    <mergeCell ref="CS3:CS4"/>
    <mergeCell ref="CT3:CT4"/>
    <mergeCell ref="CU3:CU4"/>
    <mergeCell ref="CJ3:CJ4"/>
    <mergeCell ref="CK3:CK4"/>
    <mergeCell ref="CL3:CL4"/>
    <mergeCell ref="CM3:CM4"/>
    <mergeCell ref="CN3:CN4"/>
    <mergeCell ref="CO3:CO4"/>
    <mergeCell ref="CD3:CD4"/>
    <mergeCell ref="CE3:CE4"/>
    <mergeCell ref="CF3:CF4"/>
    <mergeCell ref="CG3:CG4"/>
    <mergeCell ref="CH3:CH4"/>
    <mergeCell ref="CI3:CI4"/>
    <mergeCell ref="BY3:BY4"/>
    <mergeCell ref="BZ3:BZ4"/>
    <mergeCell ref="CA3:CA4"/>
    <mergeCell ref="CB3:CB4"/>
    <mergeCell ref="CC3:CC4"/>
    <mergeCell ref="BR3:BR4"/>
    <mergeCell ref="BS3:BS4"/>
    <mergeCell ref="BT3:BT4"/>
    <mergeCell ref="BU3:BU4"/>
    <mergeCell ref="BV3:BV4"/>
    <mergeCell ref="BW3:BW4"/>
    <mergeCell ref="BP3:BP4"/>
    <mergeCell ref="BQ3:BQ4"/>
    <mergeCell ref="BF3:BF4"/>
    <mergeCell ref="BG3:BG4"/>
    <mergeCell ref="BH3:BH4"/>
    <mergeCell ref="BI3:BI4"/>
    <mergeCell ref="BJ3:BJ4"/>
    <mergeCell ref="BK3:BK4"/>
    <mergeCell ref="BX3:BX4"/>
    <mergeCell ref="AU3:AU4"/>
    <mergeCell ref="AV3:AV4"/>
    <mergeCell ref="AW3:AW4"/>
    <mergeCell ref="AX3:AX4"/>
    <mergeCell ref="AY3:AY4"/>
    <mergeCell ref="BL3:BL4"/>
    <mergeCell ref="BM3:BM4"/>
    <mergeCell ref="BN3:BN4"/>
    <mergeCell ref="BO3:BO4"/>
    <mergeCell ref="GO3:GO4"/>
    <mergeCell ref="AD3:AD4"/>
    <mergeCell ref="AE3:AE4"/>
    <mergeCell ref="AF3:AF4"/>
    <mergeCell ref="AG3:AG4"/>
    <mergeCell ref="AH3:AH4"/>
    <mergeCell ref="AN3:AN4"/>
    <mergeCell ref="AO3:AO4"/>
    <mergeCell ref="AP3:AP4"/>
    <mergeCell ref="AQ3:AQ4"/>
    <mergeCell ref="AR3:AR4"/>
    <mergeCell ref="AS3:AS4"/>
    <mergeCell ref="AI3:AI4"/>
    <mergeCell ref="AJ3:AJ4"/>
    <mergeCell ref="AK3:AK4"/>
    <mergeCell ref="AL3:AL4"/>
    <mergeCell ref="AM3:AM4"/>
    <mergeCell ref="AZ3:AZ4"/>
    <mergeCell ref="BA3:BA4"/>
    <mergeCell ref="BB3:BB4"/>
    <mergeCell ref="BC3:BC4"/>
    <mergeCell ref="BD3:BD4"/>
    <mergeCell ref="BE3:BE4"/>
    <mergeCell ref="AT3:AT4"/>
  </mergeCells>
  <phoneticPr fontId="1"/>
  <conditionalFormatting sqref="B5">
    <cfRule type="expression" dxfId="1" priority="3" stopIfTrue="1">
      <formula>IF(B$5=$C$5,TRUE,FALSE)</formula>
    </cfRule>
  </conditionalFormatting>
  <conditionalFormatting sqref="BZ5">
    <cfRule type="expression" priority="1">
      <formula>MOD($A5,5)=0</formula>
    </cfRule>
    <cfRule type="expression" dxfId="0" priority="2">
      <formula>MOD($A5,5)=0</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調査票</vt:lpstr>
      <vt:lpstr>集計表（入力不要）</vt:lpstr>
      <vt:lpstr>調査票!Print_Area</vt:lpstr>
    </vt:vector>
  </TitlesOfParts>
  <Company>情報政策課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dc:creator>
  <cp:lastModifiedBy>m</cp:lastModifiedBy>
  <cp:lastPrinted>2024-12-11T00:16:40Z</cp:lastPrinted>
  <dcterms:created xsi:type="dcterms:W3CDTF">2019-07-09T02:33:46Z</dcterms:created>
  <dcterms:modified xsi:type="dcterms:W3CDTF">2024-12-11T00:56:37Z</dcterms:modified>
</cp:coreProperties>
</file>