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010" activeTab="1"/>
  </bookViews>
  <sheets>
    <sheet name="入力シート" sheetId="1" r:id="rId1"/>
    <sheet name="印刷シート" sheetId="2" r:id="rId2"/>
  </sheets>
  <definedNames>
    <definedName name="_xlnm.Print_Area" localSheetId="1">'印刷シート'!$B$2:$CO$36</definedName>
    <definedName name="_xlnm.Print_Area" localSheetId="0">'入力シート'!$A$1:$P$15</definedName>
    <definedName name="申告区分">'入力シート'!$S$2:$S$9</definedName>
  </definedNames>
  <calcPr fullCalcOnLoad="1"/>
</workbook>
</file>

<file path=xl/sharedStrings.xml><?xml version="1.0" encoding="utf-8"?>
<sst xmlns="http://schemas.openxmlformats.org/spreadsheetml/2006/main" count="210" uniqueCount="98">
  <si>
    <t>市町村コード</t>
  </si>
  <si>
    <t>公</t>
  </si>
  <si>
    <t>法人市民税領収証書</t>
  </si>
  <si>
    <t>法人市民税納付書</t>
  </si>
  <si>
    <t>法人市民税領収済通知書</t>
  </si>
  <si>
    <t>口　　座　　番　　号</t>
  </si>
  <si>
    <t>加　　　　　　入　　　　　　者</t>
  </si>
  <si>
    <t>年　　度</t>
  </si>
  <si>
    <t>処　　　理　　　事　　　項</t>
  </si>
  <si>
    <t>事 業 年 度  又 は  連 結 事 業 年 度</t>
  </si>
  <si>
    <t>申　　告　　区　　分</t>
  </si>
  <si>
    <t>から</t>
  </si>
  <si>
    <t>まで</t>
  </si>
  <si>
    <t>法人税割額</t>
  </si>
  <si>
    <t>百</t>
  </si>
  <si>
    <t>十</t>
  </si>
  <si>
    <t>億</t>
  </si>
  <si>
    <t>千</t>
  </si>
  <si>
    <t>万</t>
  </si>
  <si>
    <t>円</t>
  </si>
  <si>
    <t>均 等 割 額</t>
  </si>
  <si>
    <t>02</t>
  </si>
  <si>
    <t>延 　滞 　金</t>
  </si>
  <si>
    <t>03</t>
  </si>
  <si>
    <t>04</t>
  </si>
  <si>
    <t>合　 計　 額</t>
  </si>
  <si>
    <t>05</t>
  </si>
  <si>
    <t>納 期 限</t>
  </si>
  <si>
    <t>領収日付印</t>
  </si>
  <si>
    <t>日　計</t>
  </si>
  <si>
    <t>口</t>
  </si>
  <si>
    <t>取りまとめ店</t>
  </si>
  <si>
    <r>
      <t xml:space="preserve">指定金融
機関名
</t>
    </r>
    <r>
      <rPr>
        <sz val="6"/>
        <rFont val="ＭＳ Ｐ明朝"/>
        <family val="1"/>
      </rPr>
      <t>（取りまとめ店）</t>
    </r>
  </si>
  <si>
    <t>事業年度（自）</t>
  </si>
  <si>
    <t>事業年度（至）</t>
  </si>
  <si>
    <t>法人税割額</t>
  </si>
  <si>
    <t>01</t>
  </si>
  <si>
    <t>02</t>
  </si>
  <si>
    <t>03</t>
  </si>
  <si>
    <t>04</t>
  </si>
  <si>
    <t>05</t>
  </si>
  <si>
    <t>年</t>
  </si>
  <si>
    <t>月</t>
  </si>
  <si>
    <t>日から</t>
  </si>
  <si>
    <t>日まで</t>
  </si>
  <si>
    <t xml:space="preserve"> 日</t>
  </si>
  <si>
    <t>法人名を入力してください。</t>
  </si>
  <si>
    <t>納付額を入力してください。</t>
  </si>
  <si>
    <t>所　　在　　地</t>
  </si>
  <si>
    <t>法　　人　　名</t>
  </si>
  <si>
    <t>納　　期　　限</t>
  </si>
  <si>
    <t>申　告　区　分</t>
  </si>
  <si>
    <t>延 　滞　 金</t>
  </si>
  <si>
    <t>合   計</t>
  </si>
  <si>
    <t>合計は自動計算されます。</t>
  </si>
  <si>
    <t>納　　付　　額</t>
  </si>
  <si>
    <t>項　　　目</t>
  </si>
  <si>
    <t>入　　　　力　　　　欄</t>
  </si>
  <si>
    <t>入　　力　　項　　目　　説　　明</t>
  </si>
  <si>
    <t>必要事項を入力し、
印刷シートを選択の上
出力してください。</t>
  </si>
  <si>
    <r>
      <t>法　　人　　市　　民　　税</t>
    </r>
    <r>
      <rPr>
        <b/>
        <sz val="14"/>
        <rFont val="ＭＳ Ｐゴシック"/>
        <family val="3"/>
      </rPr>
      <t>　　納　　付　　書　　　　　入　　力　　シ　　ー　　ト</t>
    </r>
  </si>
  <si>
    <t>・</t>
  </si>
  <si>
    <t>様</t>
  </si>
  <si>
    <t>日</t>
  </si>
  <si>
    <t>管　理　番　号</t>
  </si>
  <si>
    <t>元号をプルダウンメニューから選択し、事業年度を入力してください。</t>
  </si>
  <si>
    <t>元号をプルダウンメニューから選択し、納期限を入力してください。</t>
  </si>
  <si>
    <t>令和</t>
  </si>
  <si>
    <t>水戸市会計管理者</t>
  </si>
  <si>
    <t>茨城県</t>
  </si>
  <si>
    <t>水戸市</t>
  </si>
  <si>
    <t>00160-2-962679</t>
  </si>
  <si>
    <t>督促手数料</t>
  </si>
  <si>
    <t>常陽銀行
水戸市役所支店</t>
  </si>
  <si>
    <t>上記のとおり通知します。（水戸市保管）</t>
  </si>
  <si>
    <t>ゆうちょ銀行
東京貯金事務センター
〒330-9794</t>
  </si>
  <si>
    <t>082015</t>
  </si>
  <si>
    <t>督促手数料</t>
  </si>
  <si>
    <t xml:space="preserve">
上記のとおり納付します。（金融機関保管）</t>
  </si>
  <si>
    <t xml:space="preserve">
上記のとおり領収しました。（納税者保管）</t>
  </si>
  <si>
    <t>中　　　間（０２０）</t>
  </si>
  <si>
    <t>予　　　定（０１０）</t>
  </si>
  <si>
    <t>そ　の　他（　　　　　　）</t>
  </si>
  <si>
    <t>見　　　込（０５０）</t>
  </si>
  <si>
    <t>確　　　定（０６０）</t>
  </si>
  <si>
    <t>均　等　割（０７０）</t>
  </si>
  <si>
    <t>確　定　更　正（０６２）</t>
  </si>
  <si>
    <t>確　定　決　定（０６３）</t>
  </si>
  <si>
    <t>確　定　修　正（０６１）</t>
  </si>
  <si>
    <t>み　な　す（０３０）</t>
  </si>
  <si>
    <t>〒</t>
  </si>
  <si>
    <t>郵便番号を入力してください</t>
  </si>
  <si>
    <t>管理番号（７から始まる10桁）を入力してください。</t>
  </si>
  <si>
    <t>本社所在地を県名から入力してください。</t>
  </si>
  <si>
    <t>申告区分をプルダウンメニューから選択してください。
その他の場合は、その他を選択し（　）に申告区分を記入してください。</t>
  </si>
  <si>
    <r>
      <t>　所在地及び法人名</t>
    </r>
    <r>
      <rPr>
        <sz val="6"/>
        <rFont val="ＭＳ Ｐ明朝"/>
        <family val="1"/>
      </rPr>
      <t>（法人課税信託に係る受託法人の各事業年度の法人税額を課税</t>
    </r>
  </si>
  <si>
    <t>標準とする市民税の法人税割については，法人課税信託の名称を併記）</t>
  </si>
  <si>
    <t>確　　　定（０６０）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</si>
</sst>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e&quot;年度&quot;"/>
    <numFmt numFmtId="183" formatCode="ggge&quot;年度&quot;"/>
    <numFmt numFmtId="184" formatCode="e"/>
    <numFmt numFmtId="185" formatCode="&quot;¥&quot;#,##0_ "/>
    <numFmt numFmtId="186" formatCode="0_);[Red]\(0\)"/>
    <numFmt numFmtId="187" formatCode="#,##0_);[Red]\(#,##0\)"/>
  </numFmts>
  <fonts count="56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5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dotted"/>
      <top style="medium"/>
      <bottom style="medium"/>
    </border>
    <border>
      <left style="dotted"/>
      <right style="hair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dotted"/>
      <top>
        <color indexed="63"/>
      </top>
      <bottom style="hair"/>
    </border>
    <border>
      <left style="dotted"/>
      <right style="hair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tted"/>
      <right style="hair"/>
      <top style="hair"/>
      <bottom>
        <color indexed="63"/>
      </bottom>
    </border>
    <border>
      <left style="hair"/>
      <right style="dotted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6" fillId="0" borderId="17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80" fontId="0" fillId="0" borderId="16" xfId="0" applyNumberForma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7" xfId="0" applyFont="1" applyFill="1" applyBorder="1" applyAlignment="1">
      <alignment vertical="justify"/>
    </xf>
    <xf numFmtId="49" fontId="5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distributed" vertical="center"/>
    </xf>
    <xf numFmtId="0" fontId="0" fillId="33" borderId="0" xfId="0" applyNumberFormat="1" applyFill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vertical="center" shrinkToFit="1"/>
    </xf>
    <xf numFmtId="0" fontId="9" fillId="0" borderId="26" xfId="0" applyFont="1" applyFill="1" applyBorder="1" applyAlignment="1">
      <alignment vertical="center" textRotation="255" shrinkToFit="1"/>
    </xf>
    <xf numFmtId="0" fontId="9" fillId="0" borderId="27" xfId="0" applyFont="1" applyFill="1" applyBorder="1" applyAlignment="1">
      <alignment vertical="center" textRotation="255" shrinkToFit="1"/>
    </xf>
    <xf numFmtId="0" fontId="3" fillId="0" borderId="2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81" fontId="12" fillId="33" borderId="28" xfId="0" applyNumberFormat="1" applyFont="1" applyFill="1" applyBorder="1" applyAlignment="1">
      <alignment vertical="center"/>
    </xf>
    <xf numFmtId="0" fontId="12" fillId="33" borderId="28" xfId="0" applyFont="1" applyFill="1" applyBorder="1" applyAlignment="1">
      <alignment vertical="center"/>
    </xf>
    <xf numFmtId="181" fontId="12" fillId="0" borderId="29" xfId="0" applyNumberFormat="1" applyFont="1" applyFill="1" applyBorder="1" applyAlignment="1" applyProtection="1">
      <alignment vertical="center"/>
      <protection locked="0"/>
    </xf>
    <xf numFmtId="181" fontId="12" fillId="0" borderId="16" xfId="0" applyNumberFormat="1" applyFont="1" applyFill="1" applyBorder="1" applyAlignment="1" applyProtection="1">
      <alignment vertical="center"/>
      <protection locked="0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0" borderId="14" xfId="0" applyNumberFormat="1" applyFill="1" applyBorder="1" applyAlignment="1" applyProtection="1">
      <alignment horizontal="left" vertical="center" wrapText="1"/>
      <protection locked="0"/>
    </xf>
    <xf numFmtId="49" fontId="0" fillId="0" borderId="16" xfId="0" applyNumberFormat="1" applyFill="1" applyBorder="1" applyAlignment="1" applyProtection="1">
      <alignment horizontal="left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20" fillId="33" borderId="16" xfId="0" applyFont="1" applyFill="1" applyBorder="1" applyAlignment="1">
      <alignment vertical="center"/>
    </xf>
    <xf numFmtId="0" fontId="20" fillId="33" borderId="33" xfId="0" applyFont="1" applyFill="1" applyBorder="1" applyAlignment="1">
      <alignment vertical="center"/>
    </xf>
    <xf numFmtId="0" fontId="13" fillId="35" borderId="34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13" xfId="0" applyFill="1" applyBorder="1" applyAlignment="1">
      <alignment horizontal="center" vertical="center" textRotation="255"/>
    </xf>
    <xf numFmtId="0" fontId="0" fillId="33" borderId="14" xfId="0" applyFill="1" applyBorder="1" applyAlignment="1">
      <alignment horizontal="center" vertical="center" textRotation="255"/>
    </xf>
    <xf numFmtId="0" fontId="0" fillId="33" borderId="15" xfId="0" applyFill="1" applyBorder="1" applyAlignment="1">
      <alignment horizontal="center" vertical="center" textRotation="255"/>
    </xf>
    <xf numFmtId="0" fontId="0" fillId="33" borderId="30" xfId="0" applyFill="1" applyBorder="1" applyAlignment="1">
      <alignment vertical="center" wrapText="1"/>
    </xf>
    <xf numFmtId="0" fontId="0" fillId="33" borderId="31" xfId="0" applyFill="1" applyBorder="1" applyAlignment="1">
      <alignment vertical="center" wrapText="1"/>
    </xf>
    <xf numFmtId="0" fontId="0" fillId="33" borderId="35" xfId="0" applyFill="1" applyBorder="1" applyAlignment="1">
      <alignment vertical="center" wrapText="1"/>
    </xf>
    <xf numFmtId="180" fontId="0" fillId="0" borderId="36" xfId="0" applyNumberFormat="1" applyFill="1" applyBorder="1" applyAlignment="1" applyProtection="1">
      <alignment horizontal="left" vertical="center"/>
      <protection locked="0"/>
    </xf>
    <xf numFmtId="180" fontId="0" fillId="0" borderId="26" xfId="0" applyNumberFormat="1" applyFill="1" applyBorder="1" applyAlignment="1" applyProtection="1">
      <alignment horizontal="left" vertical="center"/>
      <protection locked="0"/>
    </xf>
    <xf numFmtId="180" fontId="0" fillId="0" borderId="37" xfId="0" applyNumberFormat="1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15" fillId="33" borderId="45" xfId="0" applyFont="1" applyFill="1" applyBorder="1" applyAlignment="1">
      <alignment horizontal="center" vertical="center"/>
    </xf>
    <xf numFmtId="0" fontId="15" fillId="33" borderId="46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4" xfId="0" applyFont="1" applyFill="1" applyBorder="1" applyAlignment="1">
      <alignment horizontal="left" vertical="top" wrapText="1"/>
    </xf>
    <xf numFmtId="0" fontId="11" fillId="0" borderId="55" xfId="0" applyFont="1" applyFill="1" applyBorder="1" applyAlignment="1">
      <alignment wrapText="1"/>
    </xf>
    <xf numFmtId="0" fontId="11" fillId="0" borderId="56" xfId="0" applyFont="1" applyFill="1" applyBorder="1" applyAlignment="1">
      <alignment wrapText="1"/>
    </xf>
    <xf numFmtId="0" fontId="10" fillId="0" borderId="57" xfId="0" applyFont="1" applyFill="1" applyBorder="1" applyAlignment="1">
      <alignment horizontal="justify" vertical="center" textRotation="255"/>
    </xf>
    <xf numFmtId="0" fontId="10" fillId="0" borderId="40" xfId="0" applyFont="1" applyFill="1" applyBorder="1" applyAlignment="1">
      <alignment horizontal="justify" vertical="center" textRotation="255"/>
    </xf>
    <xf numFmtId="0" fontId="10" fillId="0" borderId="17" xfId="0" applyFont="1" applyFill="1" applyBorder="1" applyAlignment="1">
      <alignment horizontal="justify" vertical="center" textRotation="255"/>
    </xf>
    <xf numFmtId="0" fontId="10" fillId="0" borderId="58" xfId="0" applyFont="1" applyFill="1" applyBorder="1" applyAlignment="1">
      <alignment horizontal="justify" vertical="center" textRotation="255"/>
    </xf>
    <xf numFmtId="0" fontId="10" fillId="0" borderId="47" xfId="0" applyFont="1" applyFill="1" applyBorder="1" applyAlignment="1">
      <alignment horizontal="justify" vertical="center" textRotation="255"/>
    </xf>
    <xf numFmtId="0" fontId="10" fillId="0" borderId="59" xfId="0" applyFont="1" applyFill="1" applyBorder="1" applyAlignment="1">
      <alignment horizontal="justify" vertical="center" textRotation="255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6" fillId="0" borderId="64" xfId="0" applyNumberFormat="1" applyFont="1" applyFill="1" applyBorder="1" applyAlignment="1">
      <alignment horizontal="center" vertical="center"/>
    </xf>
    <xf numFmtId="0" fontId="16" fillId="0" borderId="65" xfId="0" applyNumberFormat="1" applyFont="1" applyFill="1" applyBorder="1" applyAlignment="1">
      <alignment horizontal="center" vertical="center"/>
    </xf>
    <xf numFmtId="0" fontId="16" fillId="0" borderId="66" xfId="0" applyNumberFormat="1" applyFont="1" applyFill="1" applyBorder="1" applyAlignment="1">
      <alignment horizontal="center" vertical="center"/>
    </xf>
    <xf numFmtId="0" fontId="16" fillId="0" borderId="67" xfId="0" applyNumberFormat="1" applyFont="1" applyFill="1" applyBorder="1" applyAlignment="1">
      <alignment horizontal="center" vertical="center"/>
    </xf>
    <xf numFmtId="0" fontId="16" fillId="0" borderId="68" xfId="0" applyNumberFormat="1" applyFont="1" applyFill="1" applyBorder="1" applyAlignment="1">
      <alignment horizontal="center" vertical="center"/>
    </xf>
    <xf numFmtId="0" fontId="16" fillId="0" borderId="69" xfId="0" applyNumberFormat="1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49" fontId="3" fillId="0" borderId="72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71" xfId="0" applyNumberFormat="1" applyFont="1" applyFill="1" applyBorder="1" applyAlignment="1">
      <alignment horizontal="center" vertical="center"/>
    </xf>
    <xf numFmtId="0" fontId="16" fillId="0" borderId="74" xfId="0" applyNumberFormat="1" applyFont="1" applyFill="1" applyBorder="1" applyAlignment="1">
      <alignment horizontal="center" vertical="center"/>
    </xf>
    <xf numFmtId="0" fontId="16" fillId="0" borderId="75" xfId="0" applyNumberFormat="1" applyFont="1" applyFill="1" applyBorder="1" applyAlignment="1">
      <alignment horizontal="center" vertical="center"/>
    </xf>
    <xf numFmtId="0" fontId="16" fillId="0" borderId="76" xfId="0" applyNumberFormat="1" applyFont="1" applyFill="1" applyBorder="1" applyAlignment="1">
      <alignment horizontal="center" vertical="center"/>
    </xf>
    <xf numFmtId="0" fontId="16" fillId="0" borderId="77" xfId="0" applyNumberFormat="1" applyFont="1" applyFill="1" applyBorder="1" applyAlignment="1">
      <alignment horizontal="center" vertical="center"/>
    </xf>
    <xf numFmtId="0" fontId="16" fillId="0" borderId="78" xfId="0" applyNumberFormat="1" applyFont="1" applyFill="1" applyBorder="1" applyAlignment="1">
      <alignment horizontal="center" vertical="center"/>
    </xf>
    <xf numFmtId="0" fontId="16" fillId="0" borderId="79" xfId="0" applyNumberFormat="1" applyFont="1" applyFill="1" applyBorder="1" applyAlignment="1">
      <alignment horizontal="center" vertical="center"/>
    </xf>
    <xf numFmtId="49" fontId="3" fillId="0" borderId="80" xfId="0" applyNumberFormat="1" applyFont="1" applyFill="1" applyBorder="1" applyAlignment="1">
      <alignment horizontal="center" vertical="center"/>
    </xf>
    <xf numFmtId="49" fontId="3" fillId="0" borderId="81" xfId="0" applyNumberFormat="1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center" vertical="center"/>
    </xf>
    <xf numFmtId="0" fontId="16" fillId="0" borderId="5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0" borderId="84" xfId="0" applyFont="1" applyFill="1" applyBorder="1" applyAlignment="1">
      <alignment horizontal="center" vertical="top"/>
    </xf>
    <xf numFmtId="0" fontId="4" fillId="0" borderId="85" xfId="0" applyFont="1" applyFill="1" applyBorder="1" applyAlignment="1">
      <alignment horizontal="center" vertical="top"/>
    </xf>
    <xf numFmtId="0" fontId="4" fillId="0" borderId="56" xfId="0" applyFont="1" applyFill="1" applyBorder="1" applyAlignment="1">
      <alignment horizontal="center" vertical="top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3" fillId="0" borderId="56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justify"/>
    </xf>
    <xf numFmtId="0" fontId="4" fillId="0" borderId="26" xfId="0" applyFont="1" applyFill="1" applyBorder="1" applyAlignment="1">
      <alignment horizontal="center" vertical="justify"/>
    </xf>
    <xf numFmtId="0" fontId="6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9525</xdr:colOff>
      <xdr:row>5</xdr:row>
      <xdr:rowOff>9525</xdr:rowOff>
    </xdr:from>
    <xdr:to>
      <xdr:col>55</xdr:col>
      <xdr:colOff>85725</xdr:colOff>
      <xdr:row>6</xdr:row>
      <xdr:rowOff>76200</xdr:rowOff>
    </xdr:to>
    <xdr:sp>
      <xdr:nvSpPr>
        <xdr:cNvPr id="1" name="Oval 2"/>
        <xdr:cNvSpPr>
          <a:spLocks/>
        </xdr:cNvSpPr>
      </xdr:nvSpPr>
      <xdr:spPr>
        <a:xfrm>
          <a:off x="6343650" y="59055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5</xdr:row>
      <xdr:rowOff>9525</xdr:rowOff>
    </xdr:from>
    <xdr:to>
      <xdr:col>25</xdr:col>
      <xdr:colOff>85725</xdr:colOff>
      <xdr:row>6</xdr:row>
      <xdr:rowOff>76200</xdr:rowOff>
    </xdr:to>
    <xdr:sp>
      <xdr:nvSpPr>
        <xdr:cNvPr id="2" name="Oval 2"/>
        <xdr:cNvSpPr>
          <a:spLocks/>
        </xdr:cNvSpPr>
      </xdr:nvSpPr>
      <xdr:spPr>
        <a:xfrm>
          <a:off x="2857500" y="59055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</xdr:colOff>
      <xdr:row>5</xdr:row>
      <xdr:rowOff>9525</xdr:rowOff>
    </xdr:from>
    <xdr:to>
      <xdr:col>90</xdr:col>
      <xdr:colOff>85725</xdr:colOff>
      <xdr:row>6</xdr:row>
      <xdr:rowOff>76200</xdr:rowOff>
    </xdr:to>
    <xdr:sp>
      <xdr:nvSpPr>
        <xdr:cNvPr id="3" name="Oval 2"/>
        <xdr:cNvSpPr>
          <a:spLocks/>
        </xdr:cNvSpPr>
      </xdr:nvSpPr>
      <xdr:spPr>
        <a:xfrm>
          <a:off x="10306050" y="59055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showZeros="0" zoomScalePageLayoutView="0" workbookViewId="0" topLeftCell="A1">
      <selection activeCell="J11" sqref="J11:M14"/>
    </sheetView>
  </sheetViews>
  <sheetFormatPr defaultColWidth="0" defaultRowHeight="13.5" zeroHeight="1"/>
  <cols>
    <col min="1" max="1" width="4.625" style="9" customWidth="1"/>
    <col min="2" max="2" width="13.125" style="9" bestFit="1" customWidth="1"/>
    <col min="3" max="3" width="5.625" style="10" customWidth="1"/>
    <col min="4" max="8" width="5.625" style="9" customWidth="1"/>
    <col min="9" max="9" width="6.75390625" style="9" bestFit="1" customWidth="1"/>
    <col min="10" max="17" width="9.00390625" style="9" customWidth="1"/>
    <col min="18" max="16384" width="0" style="9" hidden="1" customWidth="1"/>
  </cols>
  <sheetData>
    <row r="1" spans="1:16" ht="28.5" customHeight="1" thickBot="1" thickTop="1">
      <c r="A1" s="90" t="s">
        <v>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2"/>
    </row>
    <row r="2" spans="1:19" ht="28.5" customHeight="1" thickTop="1">
      <c r="A2" s="96" t="s">
        <v>56</v>
      </c>
      <c r="B2" s="93"/>
      <c r="C2" s="96" t="s">
        <v>57</v>
      </c>
      <c r="D2" s="97"/>
      <c r="E2" s="97"/>
      <c r="F2" s="97"/>
      <c r="G2" s="97"/>
      <c r="H2" s="97"/>
      <c r="I2" s="97"/>
      <c r="J2" s="93" t="s">
        <v>58</v>
      </c>
      <c r="K2" s="94"/>
      <c r="L2" s="94"/>
      <c r="M2" s="94"/>
      <c r="N2" s="94"/>
      <c r="O2" s="94"/>
      <c r="P2" s="95"/>
      <c r="S2" s="10" t="s">
        <v>81</v>
      </c>
    </row>
    <row r="3" spans="1:19" ht="28.5" customHeight="1">
      <c r="A3" s="98" t="s">
        <v>48</v>
      </c>
      <c r="B3" s="99"/>
      <c r="C3" s="33" t="s">
        <v>90</v>
      </c>
      <c r="D3" s="101"/>
      <c r="E3" s="102"/>
      <c r="F3" s="102"/>
      <c r="G3" s="102"/>
      <c r="H3" s="102"/>
      <c r="I3" s="103"/>
      <c r="J3" s="104" t="s">
        <v>91</v>
      </c>
      <c r="K3" s="105"/>
      <c r="L3" s="105"/>
      <c r="M3" s="105"/>
      <c r="N3" s="105"/>
      <c r="O3" s="105"/>
      <c r="P3" s="106"/>
      <c r="S3" s="10" t="s">
        <v>80</v>
      </c>
    </row>
    <row r="4" spans="1:19" ht="28.5" customHeight="1">
      <c r="A4" s="100"/>
      <c r="B4" s="95"/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56" t="s">
        <v>93</v>
      </c>
      <c r="O4" s="56"/>
      <c r="P4" s="57"/>
      <c r="S4" s="10" t="s">
        <v>89</v>
      </c>
    </row>
    <row r="5" spans="1:19" ht="28.5" customHeight="1">
      <c r="A5" s="49" t="s">
        <v>49</v>
      </c>
      <c r="B5" s="50"/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67" t="s">
        <v>46</v>
      </c>
      <c r="O5" s="67"/>
      <c r="P5" s="69"/>
      <c r="S5" s="10" t="s">
        <v>83</v>
      </c>
    </row>
    <row r="6" spans="1:19" ht="28.5" customHeight="1">
      <c r="A6" s="49" t="s">
        <v>64</v>
      </c>
      <c r="B6" s="50"/>
      <c r="C6" s="76"/>
      <c r="D6" s="77"/>
      <c r="E6" s="77"/>
      <c r="F6" s="77"/>
      <c r="G6" s="77"/>
      <c r="H6" s="77"/>
      <c r="I6" s="78"/>
      <c r="J6" s="66" t="s">
        <v>92</v>
      </c>
      <c r="K6" s="67"/>
      <c r="L6" s="67"/>
      <c r="M6" s="67"/>
      <c r="N6" s="67"/>
      <c r="O6" s="67"/>
      <c r="P6" s="69"/>
      <c r="S6" s="10" t="s">
        <v>84</v>
      </c>
    </row>
    <row r="7" spans="1:19" ht="28.5" customHeight="1">
      <c r="A7" s="49" t="s">
        <v>33</v>
      </c>
      <c r="B7" s="50"/>
      <c r="C7" s="34" t="s">
        <v>67</v>
      </c>
      <c r="D7" s="16"/>
      <c r="E7" s="7" t="s">
        <v>41</v>
      </c>
      <c r="F7" s="16"/>
      <c r="G7" s="7" t="s">
        <v>42</v>
      </c>
      <c r="H7" s="16"/>
      <c r="I7" s="1" t="s">
        <v>43</v>
      </c>
      <c r="J7" s="66" t="s">
        <v>65</v>
      </c>
      <c r="K7" s="67"/>
      <c r="L7" s="67"/>
      <c r="M7" s="67"/>
      <c r="N7" s="67"/>
      <c r="O7" s="67"/>
      <c r="P7" s="69"/>
      <c r="S7" s="10" t="s">
        <v>88</v>
      </c>
    </row>
    <row r="8" spans="1:19" ht="28.5" customHeight="1">
      <c r="A8" s="49" t="s">
        <v>34</v>
      </c>
      <c r="B8" s="50"/>
      <c r="C8" s="34" t="s">
        <v>67</v>
      </c>
      <c r="D8" s="16"/>
      <c r="E8" s="7" t="s">
        <v>41</v>
      </c>
      <c r="F8" s="16"/>
      <c r="G8" s="7" t="s">
        <v>42</v>
      </c>
      <c r="H8" s="16"/>
      <c r="I8" s="1" t="s">
        <v>44</v>
      </c>
      <c r="J8" s="66"/>
      <c r="K8" s="67"/>
      <c r="L8" s="67"/>
      <c r="M8" s="67"/>
      <c r="N8" s="67"/>
      <c r="O8" s="67"/>
      <c r="P8" s="69"/>
      <c r="S8" s="10" t="s">
        <v>86</v>
      </c>
    </row>
    <row r="9" spans="1:19" ht="28.5" customHeight="1">
      <c r="A9" s="49" t="s">
        <v>50</v>
      </c>
      <c r="B9" s="50"/>
      <c r="C9" s="34" t="s">
        <v>67</v>
      </c>
      <c r="D9" s="16"/>
      <c r="E9" s="7" t="s">
        <v>41</v>
      </c>
      <c r="F9" s="16"/>
      <c r="G9" s="7" t="s">
        <v>42</v>
      </c>
      <c r="H9" s="16"/>
      <c r="I9" s="8" t="s">
        <v>45</v>
      </c>
      <c r="J9" s="66" t="s">
        <v>66</v>
      </c>
      <c r="K9" s="67"/>
      <c r="L9" s="67"/>
      <c r="M9" s="67"/>
      <c r="N9" s="67"/>
      <c r="O9" s="67"/>
      <c r="P9" s="69"/>
      <c r="S9" s="10" t="s">
        <v>87</v>
      </c>
    </row>
    <row r="10" spans="1:19" ht="48.75" customHeight="1">
      <c r="A10" s="88" t="s">
        <v>51</v>
      </c>
      <c r="B10" s="89"/>
      <c r="C10" s="53" t="s">
        <v>97</v>
      </c>
      <c r="D10" s="54"/>
      <c r="E10" s="54"/>
      <c r="F10" s="54"/>
      <c r="G10" s="54"/>
      <c r="H10" s="54"/>
      <c r="I10" s="55"/>
      <c r="J10" s="73" t="s">
        <v>94</v>
      </c>
      <c r="K10" s="74"/>
      <c r="L10" s="74"/>
      <c r="M10" s="74"/>
      <c r="N10" s="74"/>
      <c r="O10" s="74"/>
      <c r="P10" s="75"/>
      <c r="S10" s="10" t="s">
        <v>85</v>
      </c>
    </row>
    <row r="11" spans="1:19" ht="28.5" customHeight="1">
      <c r="A11" s="70" t="s">
        <v>55</v>
      </c>
      <c r="B11" s="2" t="s">
        <v>35</v>
      </c>
      <c r="C11" s="4" t="s">
        <v>36</v>
      </c>
      <c r="D11" s="47"/>
      <c r="E11" s="47"/>
      <c r="F11" s="47"/>
      <c r="G11" s="47"/>
      <c r="H11" s="47"/>
      <c r="I11" s="2" t="s">
        <v>19</v>
      </c>
      <c r="J11" s="64" t="s">
        <v>47</v>
      </c>
      <c r="K11" s="65"/>
      <c r="L11" s="65"/>
      <c r="M11" s="65"/>
      <c r="N11" s="58" t="s">
        <v>59</v>
      </c>
      <c r="O11" s="59"/>
      <c r="P11" s="60"/>
      <c r="S11" s="10" t="s">
        <v>82</v>
      </c>
    </row>
    <row r="12" spans="1:16" ht="28.5" customHeight="1">
      <c r="A12" s="71"/>
      <c r="B12" s="1" t="s">
        <v>20</v>
      </c>
      <c r="C12" s="5" t="s">
        <v>37</v>
      </c>
      <c r="D12" s="48"/>
      <c r="E12" s="48"/>
      <c r="F12" s="48"/>
      <c r="G12" s="48"/>
      <c r="H12" s="48"/>
      <c r="I12" s="1" t="s">
        <v>19</v>
      </c>
      <c r="J12" s="66"/>
      <c r="K12" s="67"/>
      <c r="L12" s="67"/>
      <c r="M12" s="67"/>
      <c r="N12" s="61"/>
      <c r="O12" s="62"/>
      <c r="P12" s="63"/>
    </row>
    <row r="13" spans="1:16" ht="28.5" customHeight="1" thickBot="1">
      <c r="A13" s="71"/>
      <c r="B13" s="1" t="s">
        <v>52</v>
      </c>
      <c r="C13" s="5" t="s">
        <v>38</v>
      </c>
      <c r="D13" s="48"/>
      <c r="E13" s="48"/>
      <c r="F13" s="48"/>
      <c r="G13" s="48"/>
      <c r="H13" s="48"/>
      <c r="I13" s="1" t="s">
        <v>19</v>
      </c>
      <c r="J13" s="66"/>
      <c r="K13" s="67"/>
      <c r="L13" s="67"/>
      <c r="M13" s="67"/>
      <c r="N13" s="61"/>
      <c r="O13" s="62"/>
      <c r="P13" s="63"/>
    </row>
    <row r="14" spans="1:16" ht="28.5" customHeight="1">
      <c r="A14" s="71"/>
      <c r="B14" s="1" t="s">
        <v>77</v>
      </c>
      <c r="C14" s="5" t="s">
        <v>39</v>
      </c>
      <c r="D14" s="48"/>
      <c r="E14" s="48"/>
      <c r="F14" s="48"/>
      <c r="G14" s="48"/>
      <c r="H14" s="48"/>
      <c r="I14" s="1" t="s">
        <v>19</v>
      </c>
      <c r="J14" s="66"/>
      <c r="K14" s="67"/>
      <c r="L14" s="67"/>
      <c r="M14" s="68"/>
      <c r="N14" s="82" t="s">
        <v>70</v>
      </c>
      <c r="O14" s="83"/>
      <c r="P14" s="84"/>
    </row>
    <row r="15" spans="1:16" ht="28.5" customHeight="1" thickBot="1">
      <c r="A15" s="72"/>
      <c r="B15" s="3" t="s">
        <v>53</v>
      </c>
      <c r="C15" s="6" t="s">
        <v>40</v>
      </c>
      <c r="D15" s="45">
        <f>SUM(D11:H14)</f>
        <v>0</v>
      </c>
      <c r="E15" s="46"/>
      <c r="F15" s="46"/>
      <c r="G15" s="46"/>
      <c r="H15" s="46"/>
      <c r="I15" s="3" t="s">
        <v>19</v>
      </c>
      <c r="J15" s="79" t="s">
        <v>54</v>
      </c>
      <c r="K15" s="80"/>
      <c r="L15" s="80"/>
      <c r="M15" s="81"/>
      <c r="N15" s="85"/>
      <c r="O15" s="86"/>
      <c r="P15" s="87"/>
    </row>
    <row r="16" ht="13.5"/>
    <row r="17" ht="13.5"/>
    <row r="18" ht="13.5">
      <c r="B18" s="29"/>
    </row>
  </sheetData>
  <sheetProtection/>
  <protectedRanges>
    <protectedRange sqref="C7:C9" name="範囲1"/>
  </protectedRanges>
  <mergeCells count="33">
    <mergeCell ref="N5:P5"/>
    <mergeCell ref="J6:P6"/>
    <mergeCell ref="A2:B2"/>
    <mergeCell ref="D12:H12"/>
    <mergeCell ref="N14:P15"/>
    <mergeCell ref="A10:B10"/>
    <mergeCell ref="A1:P1"/>
    <mergeCell ref="J2:P2"/>
    <mergeCell ref="C2:I2"/>
    <mergeCell ref="J7:P8"/>
    <mergeCell ref="A3:B4"/>
    <mergeCell ref="D3:I3"/>
    <mergeCell ref="J3:P3"/>
    <mergeCell ref="N4:P4"/>
    <mergeCell ref="N11:P13"/>
    <mergeCell ref="J11:M14"/>
    <mergeCell ref="C5:M5"/>
    <mergeCell ref="J9:P9"/>
    <mergeCell ref="A6:B6"/>
    <mergeCell ref="A11:A15"/>
    <mergeCell ref="A5:B5"/>
    <mergeCell ref="J10:P10"/>
    <mergeCell ref="A7:B7"/>
    <mergeCell ref="D15:H15"/>
    <mergeCell ref="D11:H11"/>
    <mergeCell ref="D14:H14"/>
    <mergeCell ref="A8:B8"/>
    <mergeCell ref="A9:B9"/>
    <mergeCell ref="C4:M4"/>
    <mergeCell ref="D13:H13"/>
    <mergeCell ref="C10:I10"/>
    <mergeCell ref="C6:I6"/>
    <mergeCell ref="J15:M15"/>
  </mergeCells>
  <dataValidations count="2">
    <dataValidation type="list" allowBlank="1" showInputMessage="1" showErrorMessage="1" sqref="C7:C9">
      <formula1>"令和,平成"</formula1>
    </dataValidation>
    <dataValidation type="list" allowBlank="1" showInputMessage="1" showErrorMessage="1" sqref="C10:I10">
      <formula1>$S$2:$S$11</formula1>
    </dataValidation>
  </dataValidations>
  <printOptions horizontalCentered="1" verticalCentered="1"/>
  <pageMargins left="1.1811023622047245" right="0.7874015748031497" top="1.377952755905511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36"/>
  <sheetViews>
    <sheetView showGridLines="0" showZeros="0" tabSelected="1" view="pageBreakPreview" zoomScale="130" zoomScaleNormal="90" zoomScaleSheetLayoutView="130" zoomScalePageLayoutView="0" workbookViewId="0" topLeftCell="A1">
      <selection activeCell="CG20" sqref="CG20:CN20"/>
    </sheetView>
  </sheetViews>
  <sheetFormatPr defaultColWidth="9.00390625" defaultRowHeight="13.5" zeroHeight="1"/>
  <cols>
    <col min="1" max="1" width="2.125" style="21" customWidth="1"/>
    <col min="2" max="2" width="4.625" style="21" customWidth="1"/>
    <col min="3" max="3" width="1.625" style="21" customWidth="1"/>
    <col min="4" max="4" width="2.625" style="21" customWidth="1"/>
    <col min="5" max="5" width="1.625" style="21" customWidth="1"/>
    <col min="6" max="6" width="2.25390625" style="21" customWidth="1"/>
    <col min="7" max="30" width="1.25" style="21" customWidth="1"/>
    <col min="31" max="32" width="2.125" style="21" customWidth="1"/>
    <col min="33" max="33" width="4.625" style="21" customWidth="1"/>
    <col min="34" max="34" width="1.625" style="21" customWidth="1"/>
    <col min="35" max="35" width="2.625" style="21" customWidth="1"/>
    <col min="36" max="36" width="1.625" style="21" customWidth="1"/>
    <col min="37" max="37" width="2.25390625" style="21" customWidth="1"/>
    <col min="38" max="61" width="1.25" style="21" customWidth="1"/>
    <col min="62" max="63" width="2.125" style="21" customWidth="1"/>
    <col min="64" max="64" width="4.625" style="21" customWidth="1"/>
    <col min="65" max="65" width="1.625" style="21" customWidth="1"/>
    <col min="66" max="66" width="2.625" style="21" customWidth="1"/>
    <col min="67" max="67" width="1.625" style="21" customWidth="1"/>
    <col min="68" max="68" width="2.25390625" style="21" customWidth="1"/>
    <col min="69" max="92" width="1.25" style="21" customWidth="1"/>
    <col min="93" max="93" width="2.125" style="21" customWidth="1"/>
    <col min="94" max="94" width="1.25" style="20" customWidth="1"/>
    <col min="95" max="99" width="1.25" style="21" customWidth="1"/>
    <col min="100" max="100" width="1.37890625" style="21" hidden="1" customWidth="1"/>
    <col min="101" max="101" width="1.25" style="21" hidden="1" customWidth="1"/>
    <col min="102" max="102" width="1.37890625" style="21" hidden="1" customWidth="1"/>
    <col min="103" max="148" width="1.25" style="21" hidden="1" customWidth="1"/>
    <col min="149" max="16384" width="0" style="21" hidden="1" customWidth="1"/>
  </cols>
  <sheetData>
    <row r="1" spans="1:105" ht="9.7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9"/>
      <c r="AF1" s="17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9"/>
      <c r="BK1" s="17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</row>
    <row r="2" spans="1:105" ht="9" customHeight="1">
      <c r="A2" s="15"/>
      <c r="B2" s="206" t="s">
        <v>0</v>
      </c>
      <c r="C2" s="207"/>
      <c r="D2" s="207"/>
      <c r="E2" s="22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14"/>
      <c r="AF2" s="15"/>
      <c r="AG2" s="206" t="s">
        <v>0</v>
      </c>
      <c r="AH2" s="207"/>
      <c r="AI2" s="207"/>
      <c r="AJ2" s="22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14"/>
      <c r="BK2" s="15"/>
      <c r="BL2" s="206" t="s">
        <v>0</v>
      </c>
      <c r="BM2" s="207"/>
      <c r="BN2" s="207"/>
      <c r="BO2" s="22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</row>
    <row r="3" spans="1:105" ht="9" customHeight="1">
      <c r="A3" s="15"/>
      <c r="B3" s="131" t="s">
        <v>76</v>
      </c>
      <c r="C3" s="132"/>
      <c r="D3" s="132"/>
      <c r="E3" s="2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14"/>
      <c r="AF3" s="15"/>
      <c r="AG3" s="131" t="str">
        <f>B3</f>
        <v>082015</v>
      </c>
      <c r="AH3" s="132"/>
      <c r="AI3" s="133"/>
      <c r="AJ3" s="23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14"/>
      <c r="BK3" s="15"/>
      <c r="BL3" s="131" t="str">
        <f>AG3</f>
        <v>082015</v>
      </c>
      <c r="BM3" s="132"/>
      <c r="BN3" s="133"/>
      <c r="BO3" s="23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1:105" ht="9" customHeight="1">
      <c r="A4" s="15"/>
      <c r="B4" s="134"/>
      <c r="C4" s="135"/>
      <c r="D4" s="135"/>
      <c r="E4" s="23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Y4" s="20"/>
      <c r="Z4" s="202"/>
      <c r="AA4" s="202"/>
      <c r="AB4" s="202"/>
      <c r="AC4" s="202"/>
      <c r="AD4" s="20"/>
      <c r="AE4" s="14"/>
      <c r="AF4" s="15"/>
      <c r="AG4" s="134"/>
      <c r="AH4" s="135"/>
      <c r="AI4" s="136"/>
      <c r="AJ4" s="23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D4" s="20"/>
      <c r="BE4" s="202"/>
      <c r="BF4" s="202"/>
      <c r="BG4" s="202"/>
      <c r="BH4" s="202"/>
      <c r="BI4" s="20"/>
      <c r="BJ4" s="14"/>
      <c r="BK4" s="15"/>
      <c r="BL4" s="134"/>
      <c r="BM4" s="135"/>
      <c r="BN4" s="136"/>
      <c r="BO4" s="23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107"/>
      <c r="CH4" s="107"/>
      <c r="CI4" s="20"/>
      <c r="CJ4" s="202"/>
      <c r="CK4" s="202"/>
      <c r="CL4" s="202"/>
      <c r="CM4" s="202"/>
      <c r="CN4" s="20"/>
      <c r="CO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ht="9" customHeight="1">
      <c r="A5" s="15"/>
      <c r="B5" s="131" t="s">
        <v>69</v>
      </c>
      <c r="C5" s="132"/>
      <c r="D5" s="132"/>
      <c r="E5" s="24"/>
      <c r="F5" s="204"/>
      <c r="G5" s="204"/>
      <c r="H5" s="204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Y5" s="20"/>
      <c r="Z5" s="202"/>
      <c r="AA5" s="202"/>
      <c r="AB5" s="202"/>
      <c r="AC5" s="202"/>
      <c r="AD5" s="20"/>
      <c r="AE5" s="14"/>
      <c r="AF5" s="15"/>
      <c r="AG5" s="131" t="str">
        <f>B5</f>
        <v>茨城県</v>
      </c>
      <c r="AH5" s="132"/>
      <c r="AI5" s="133"/>
      <c r="AJ5" s="24"/>
      <c r="AK5" s="204"/>
      <c r="AL5" s="204"/>
      <c r="AM5" s="204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D5" s="20"/>
      <c r="BE5" s="202"/>
      <c r="BF5" s="202"/>
      <c r="BG5" s="202"/>
      <c r="BH5" s="202"/>
      <c r="BI5" s="20"/>
      <c r="BJ5" s="14"/>
      <c r="BK5" s="15"/>
      <c r="BL5" s="131" t="str">
        <f>AG5</f>
        <v>茨城県</v>
      </c>
      <c r="BM5" s="132"/>
      <c r="BN5" s="133"/>
      <c r="BO5" s="24"/>
      <c r="BP5" s="204"/>
      <c r="BQ5" s="204"/>
      <c r="BR5" s="204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107"/>
      <c r="CH5" s="107"/>
      <c r="CI5" s="20"/>
      <c r="CJ5" s="202"/>
      <c r="CK5" s="202"/>
      <c r="CL5" s="202"/>
      <c r="CM5" s="202"/>
      <c r="CN5" s="20"/>
      <c r="CO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</row>
    <row r="6" spans="1:105" ht="9" customHeight="1">
      <c r="A6" s="15"/>
      <c r="B6" s="134"/>
      <c r="C6" s="135"/>
      <c r="D6" s="135"/>
      <c r="E6" s="24"/>
      <c r="F6" s="204"/>
      <c r="G6" s="204"/>
      <c r="H6" s="204"/>
      <c r="I6" s="202" t="s">
        <v>2</v>
      </c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"/>
      <c r="Y6" s="107" t="s">
        <v>1</v>
      </c>
      <c r="Z6" s="107"/>
      <c r="AA6" s="20"/>
      <c r="AB6" s="20"/>
      <c r="AC6" s="20"/>
      <c r="AD6" s="20"/>
      <c r="AE6" s="14"/>
      <c r="AF6" s="15"/>
      <c r="AG6" s="134"/>
      <c r="AH6" s="135"/>
      <c r="AI6" s="136"/>
      <c r="AJ6" s="24"/>
      <c r="AK6" s="204"/>
      <c r="AL6" s="204"/>
      <c r="AM6" s="204"/>
      <c r="AN6" s="202" t="s">
        <v>3</v>
      </c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107" t="s">
        <v>1</v>
      </c>
      <c r="BD6" s="107"/>
      <c r="BE6" s="20"/>
      <c r="BF6" s="20"/>
      <c r="BG6" s="20"/>
      <c r="BH6" s="20"/>
      <c r="BI6" s="20"/>
      <c r="BJ6" s="14"/>
      <c r="BK6" s="15"/>
      <c r="BL6" s="134"/>
      <c r="BM6" s="135"/>
      <c r="BN6" s="136"/>
      <c r="BO6" s="24"/>
      <c r="BP6" s="204"/>
      <c r="BQ6" s="204"/>
      <c r="BR6" s="204"/>
      <c r="BS6" s="202" t="s">
        <v>4</v>
      </c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107" t="s">
        <v>1</v>
      </c>
      <c r="CM6" s="107"/>
      <c r="CN6" s="20"/>
      <c r="CO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ht="7.5" customHeight="1">
      <c r="A7" s="15"/>
      <c r="B7" s="131" t="s">
        <v>70</v>
      </c>
      <c r="C7" s="132"/>
      <c r="D7" s="132"/>
      <c r="E7" s="24"/>
      <c r="F7" s="204"/>
      <c r="G7" s="204"/>
      <c r="H7" s="204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"/>
      <c r="Y7" s="107"/>
      <c r="Z7" s="107"/>
      <c r="AA7" s="20"/>
      <c r="AB7" s="20"/>
      <c r="AC7" s="20"/>
      <c r="AD7" s="20"/>
      <c r="AE7" s="14"/>
      <c r="AF7" s="15"/>
      <c r="AG7" s="131" t="str">
        <f>B7</f>
        <v>水戸市</v>
      </c>
      <c r="AH7" s="132"/>
      <c r="AI7" s="133"/>
      <c r="AJ7" s="24"/>
      <c r="AK7" s="204"/>
      <c r="AL7" s="204"/>
      <c r="AM7" s="204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107"/>
      <c r="BD7" s="107"/>
      <c r="BE7" s="20"/>
      <c r="BF7" s="20"/>
      <c r="BG7" s="20"/>
      <c r="BH7" s="20"/>
      <c r="BI7" s="20"/>
      <c r="BJ7" s="14"/>
      <c r="BK7" s="15"/>
      <c r="BL7" s="131" t="str">
        <f>AG7</f>
        <v>水戸市</v>
      </c>
      <c r="BM7" s="132"/>
      <c r="BN7" s="133"/>
      <c r="BO7" s="24"/>
      <c r="BP7" s="204"/>
      <c r="BQ7" s="204"/>
      <c r="BR7" s="204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107"/>
      <c r="CM7" s="107"/>
      <c r="CN7" s="20"/>
      <c r="CO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</row>
    <row r="8" spans="1:105" ht="12" customHeight="1">
      <c r="A8" s="15"/>
      <c r="B8" s="203"/>
      <c r="C8" s="107"/>
      <c r="D8" s="107"/>
      <c r="E8" s="24"/>
      <c r="F8" s="205"/>
      <c r="G8" s="205"/>
      <c r="H8" s="205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4"/>
      <c r="AF8" s="15"/>
      <c r="AG8" s="134"/>
      <c r="AH8" s="135"/>
      <c r="AI8" s="136"/>
      <c r="AJ8" s="24"/>
      <c r="AK8" s="205"/>
      <c r="AL8" s="205"/>
      <c r="AM8" s="205"/>
      <c r="AN8" s="20"/>
      <c r="AO8" s="20"/>
      <c r="AP8" s="20"/>
      <c r="AQ8" s="20"/>
      <c r="AR8" s="20"/>
      <c r="AS8" s="205"/>
      <c r="AT8" s="205"/>
      <c r="AU8" s="205"/>
      <c r="AV8" s="205"/>
      <c r="AW8" s="205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14"/>
      <c r="BK8" s="15"/>
      <c r="BL8" s="134"/>
      <c r="BM8" s="135"/>
      <c r="BN8" s="136"/>
      <c r="BO8" s="24"/>
      <c r="BP8" s="205"/>
      <c r="BQ8" s="205"/>
      <c r="BR8" s="205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1:105" ht="7.5" customHeight="1">
      <c r="A9" s="15"/>
      <c r="B9" s="181" t="s">
        <v>5</v>
      </c>
      <c r="C9" s="181"/>
      <c r="D9" s="181"/>
      <c r="E9" s="181"/>
      <c r="F9" s="181"/>
      <c r="G9" s="181"/>
      <c r="H9" s="181"/>
      <c r="I9" s="181"/>
      <c r="J9" s="181"/>
      <c r="K9" s="181"/>
      <c r="L9" s="181" t="s">
        <v>6</v>
      </c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25"/>
      <c r="AF9" s="15"/>
      <c r="AG9" s="181" t="s">
        <v>5</v>
      </c>
      <c r="AH9" s="181"/>
      <c r="AI9" s="181"/>
      <c r="AJ9" s="181"/>
      <c r="AK9" s="181"/>
      <c r="AL9" s="181"/>
      <c r="AM9" s="181"/>
      <c r="AN9" s="181"/>
      <c r="AO9" s="181"/>
      <c r="AP9" s="181"/>
      <c r="AQ9" s="181" t="s">
        <v>6</v>
      </c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25"/>
      <c r="BK9" s="15"/>
      <c r="BL9" s="181" t="s">
        <v>5</v>
      </c>
      <c r="BM9" s="181"/>
      <c r="BN9" s="181"/>
      <c r="BO9" s="181"/>
      <c r="BP9" s="181"/>
      <c r="BQ9" s="181"/>
      <c r="BR9" s="181"/>
      <c r="BS9" s="181"/>
      <c r="BT9" s="181"/>
      <c r="BU9" s="181"/>
      <c r="BV9" s="181" t="s">
        <v>6</v>
      </c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32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</row>
    <row r="10" spans="1:105" ht="18" customHeight="1">
      <c r="A10" s="15"/>
      <c r="B10" s="199" t="s">
        <v>71</v>
      </c>
      <c r="C10" s="199"/>
      <c r="D10" s="199"/>
      <c r="E10" s="199"/>
      <c r="F10" s="199"/>
      <c r="G10" s="199"/>
      <c r="H10" s="199"/>
      <c r="I10" s="199"/>
      <c r="J10" s="199"/>
      <c r="K10" s="199"/>
      <c r="L10" s="200" t="s">
        <v>68</v>
      </c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14"/>
      <c r="AF10" s="15"/>
      <c r="AG10" s="199" t="str">
        <f>B10</f>
        <v>00160-2-962679</v>
      </c>
      <c r="AH10" s="199"/>
      <c r="AI10" s="199"/>
      <c r="AJ10" s="199"/>
      <c r="AK10" s="199"/>
      <c r="AL10" s="199"/>
      <c r="AM10" s="199"/>
      <c r="AN10" s="199"/>
      <c r="AO10" s="199"/>
      <c r="AP10" s="199"/>
      <c r="AQ10" s="201" t="str">
        <f>L10</f>
        <v>水戸市会計管理者</v>
      </c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14"/>
      <c r="BK10" s="15"/>
      <c r="BL10" s="199" t="str">
        <f>AG10</f>
        <v>00160-2-962679</v>
      </c>
      <c r="BM10" s="199"/>
      <c r="BN10" s="199"/>
      <c r="BO10" s="199"/>
      <c r="BP10" s="199"/>
      <c r="BQ10" s="199"/>
      <c r="BR10" s="199"/>
      <c r="BS10" s="199"/>
      <c r="BT10" s="199"/>
      <c r="BU10" s="199"/>
      <c r="BV10" s="201" t="str">
        <f>AQ10</f>
        <v>水戸市会計管理者</v>
      </c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</row>
    <row r="11" spans="1:105" ht="12.75" customHeight="1">
      <c r="A11" s="15"/>
      <c r="B11" s="192" t="s">
        <v>95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4"/>
      <c r="AF11" s="15"/>
      <c r="AG11" s="192" t="s">
        <v>95</v>
      </c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4"/>
      <c r="BK11" s="15"/>
      <c r="BL11" s="192" t="s">
        <v>95</v>
      </c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</row>
    <row r="12" spans="1:105" ht="19.5" customHeight="1">
      <c r="A12" s="15"/>
      <c r="B12" s="197" t="s">
        <v>96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3"/>
      <c r="AB12" s="193" t="s">
        <v>62</v>
      </c>
      <c r="AC12" s="193"/>
      <c r="AD12" s="194"/>
      <c r="AE12" s="14"/>
      <c r="AF12" s="15"/>
      <c r="AG12" s="197" t="s">
        <v>96</v>
      </c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3"/>
      <c r="BG12" s="193" t="s">
        <v>62</v>
      </c>
      <c r="BH12" s="193"/>
      <c r="BI12" s="194"/>
      <c r="BJ12" s="14"/>
      <c r="BK12" s="15"/>
      <c r="BL12" s="197" t="s">
        <v>96</v>
      </c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3"/>
      <c r="CL12" s="193" t="s">
        <v>62</v>
      </c>
      <c r="CM12" s="193"/>
      <c r="CN12" s="194"/>
      <c r="CO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ht="19.5" customHeight="1">
      <c r="A13" s="15"/>
      <c r="B13" s="11"/>
      <c r="C13" s="208" t="str">
        <f>'入力シート'!C3&amp;'入力シート'!D3</f>
        <v>〒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13"/>
      <c r="V13" s="13"/>
      <c r="W13" s="13"/>
      <c r="X13" s="13"/>
      <c r="Y13" s="13"/>
      <c r="Z13" s="13"/>
      <c r="AA13" s="13"/>
      <c r="AB13" s="193"/>
      <c r="AC13" s="193"/>
      <c r="AD13" s="194"/>
      <c r="AE13" s="14"/>
      <c r="AF13" s="15"/>
      <c r="AG13" s="11"/>
      <c r="AH13" s="208" t="str">
        <f>C13</f>
        <v>〒</v>
      </c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13"/>
      <c r="BA13" s="13"/>
      <c r="BB13" s="13"/>
      <c r="BC13" s="13"/>
      <c r="BD13" s="13"/>
      <c r="BE13" s="13"/>
      <c r="BF13" s="13"/>
      <c r="BG13" s="193"/>
      <c r="BH13" s="193"/>
      <c r="BI13" s="194"/>
      <c r="BJ13" s="14"/>
      <c r="BK13" s="15"/>
      <c r="BL13" s="11"/>
      <c r="BM13" s="208" t="str">
        <f>C13</f>
        <v>〒</v>
      </c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13"/>
      <c r="CF13" s="13"/>
      <c r="CG13" s="13"/>
      <c r="CH13" s="13"/>
      <c r="CI13" s="13"/>
      <c r="CJ13" s="13"/>
      <c r="CK13" s="13"/>
      <c r="CL13" s="193"/>
      <c r="CM13" s="193"/>
      <c r="CN13" s="194"/>
      <c r="CO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</row>
    <row r="14" spans="1:105" ht="19.5" customHeight="1">
      <c r="A14" s="15"/>
      <c r="B14" s="11"/>
      <c r="C14" s="195">
        <f>'入力シート'!C4</f>
        <v>0</v>
      </c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3"/>
      <c r="AC14" s="193"/>
      <c r="AD14" s="194"/>
      <c r="AE14" s="14"/>
      <c r="AF14" s="15"/>
      <c r="AG14" s="11"/>
      <c r="AH14" s="195">
        <f>C14</f>
        <v>0</v>
      </c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193"/>
      <c r="BH14" s="193"/>
      <c r="BI14" s="194"/>
      <c r="BJ14" s="14"/>
      <c r="BK14" s="15"/>
      <c r="BL14" s="11"/>
      <c r="BM14" s="195">
        <f>C14</f>
        <v>0</v>
      </c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193"/>
      <c r="CM14" s="193"/>
      <c r="CN14" s="194"/>
      <c r="CO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</row>
    <row r="15" spans="1:105" ht="16.5" customHeight="1">
      <c r="A15" s="15"/>
      <c r="B15" s="11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3"/>
      <c r="AC15" s="193"/>
      <c r="AD15" s="194"/>
      <c r="AE15" s="14"/>
      <c r="AF15" s="15"/>
      <c r="AG15" s="11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193"/>
      <c r="BH15" s="193"/>
      <c r="BI15" s="194"/>
      <c r="BJ15" s="14"/>
      <c r="BK15" s="15"/>
      <c r="BL15" s="11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193"/>
      <c r="CM15" s="193"/>
      <c r="CN15" s="194"/>
      <c r="CO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</row>
    <row r="16" spans="1:105" ht="19.5" customHeight="1">
      <c r="A16" s="15"/>
      <c r="B16" s="11"/>
      <c r="C16" s="195">
        <f>'入力シート'!$C$5</f>
        <v>0</v>
      </c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2"/>
      <c r="AB16" s="193"/>
      <c r="AC16" s="193"/>
      <c r="AD16" s="194"/>
      <c r="AE16" s="14"/>
      <c r="AF16" s="15"/>
      <c r="AG16" s="11"/>
      <c r="AH16" s="195">
        <f>'入力シート'!$C$5</f>
        <v>0</v>
      </c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2"/>
      <c r="BG16" s="193"/>
      <c r="BH16" s="193"/>
      <c r="BI16" s="194"/>
      <c r="BJ16" s="14"/>
      <c r="BK16" s="15"/>
      <c r="BL16" s="11"/>
      <c r="BM16" s="195">
        <f>'入力シート'!$C$5</f>
        <v>0</v>
      </c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2"/>
      <c r="CL16" s="193"/>
      <c r="CM16" s="193"/>
      <c r="CN16" s="194"/>
      <c r="CO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</row>
    <row r="17" spans="1:105" ht="19.5" customHeight="1">
      <c r="A17" s="15"/>
      <c r="B17" s="11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2"/>
      <c r="AB17" s="193"/>
      <c r="AC17" s="193"/>
      <c r="AD17" s="194"/>
      <c r="AE17" s="14"/>
      <c r="AF17" s="15"/>
      <c r="AG17" s="11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2"/>
      <c r="BG17" s="193"/>
      <c r="BH17" s="193"/>
      <c r="BI17" s="194"/>
      <c r="BJ17" s="14"/>
      <c r="BK17" s="15"/>
      <c r="BL17" s="11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2"/>
      <c r="CL17" s="193"/>
      <c r="CM17" s="193"/>
      <c r="CN17" s="194"/>
      <c r="CO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</row>
    <row r="18" spans="1:105" ht="7.5" customHeight="1">
      <c r="A18" s="15"/>
      <c r="B18" s="187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9"/>
      <c r="AE18" s="14"/>
      <c r="AF18" s="15"/>
      <c r="AG18" s="187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9"/>
      <c r="BJ18" s="14"/>
      <c r="BK18" s="15"/>
      <c r="BL18" s="187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9"/>
      <c r="CO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</row>
    <row r="19" spans="1:105" ht="7.5" customHeight="1">
      <c r="A19" s="15"/>
      <c r="B19" s="190" t="s">
        <v>7</v>
      </c>
      <c r="C19" s="191"/>
      <c r="D19" s="181" t="s">
        <v>8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 t="s">
        <v>64</v>
      </c>
      <c r="X19" s="181"/>
      <c r="Y19" s="181"/>
      <c r="Z19" s="181"/>
      <c r="AA19" s="181"/>
      <c r="AB19" s="181"/>
      <c r="AC19" s="181"/>
      <c r="AD19" s="181"/>
      <c r="AE19" s="25"/>
      <c r="AF19" s="15"/>
      <c r="AG19" s="190" t="s">
        <v>7</v>
      </c>
      <c r="AH19" s="191"/>
      <c r="AI19" s="181" t="s">
        <v>8</v>
      </c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 t="s">
        <v>64</v>
      </c>
      <c r="BC19" s="181"/>
      <c r="BD19" s="181"/>
      <c r="BE19" s="181"/>
      <c r="BF19" s="181"/>
      <c r="BG19" s="181"/>
      <c r="BH19" s="181"/>
      <c r="BI19" s="181"/>
      <c r="BJ19" s="25"/>
      <c r="BK19" s="15"/>
      <c r="BL19" s="190" t="s">
        <v>7</v>
      </c>
      <c r="BM19" s="191"/>
      <c r="BN19" s="181" t="s">
        <v>8</v>
      </c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 t="s">
        <v>64</v>
      </c>
      <c r="CH19" s="181"/>
      <c r="CI19" s="181"/>
      <c r="CJ19" s="181"/>
      <c r="CK19" s="181"/>
      <c r="CL19" s="181"/>
      <c r="CM19" s="181"/>
      <c r="CN19" s="181"/>
      <c r="CO19" s="32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</row>
    <row r="20" spans="1:105" ht="18" customHeight="1">
      <c r="A20" s="15"/>
      <c r="B20" s="182"/>
      <c r="C20" s="183"/>
      <c r="D20" s="184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>
        <f>'入力シート'!$C$6</f>
        <v>0</v>
      </c>
      <c r="X20" s="185"/>
      <c r="Y20" s="185"/>
      <c r="Z20" s="185"/>
      <c r="AA20" s="185"/>
      <c r="AB20" s="185"/>
      <c r="AC20" s="185"/>
      <c r="AD20" s="185"/>
      <c r="AE20" s="30"/>
      <c r="AF20" s="31"/>
      <c r="AG20" s="182"/>
      <c r="AH20" s="183"/>
      <c r="AI20" s="184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>
        <f>'入力シート'!$C$6</f>
        <v>0</v>
      </c>
      <c r="BC20" s="185"/>
      <c r="BD20" s="185"/>
      <c r="BE20" s="185"/>
      <c r="BF20" s="185"/>
      <c r="BG20" s="185"/>
      <c r="BH20" s="185"/>
      <c r="BI20" s="185"/>
      <c r="BJ20" s="30"/>
      <c r="BK20" s="31"/>
      <c r="BL20" s="182"/>
      <c r="BM20" s="183"/>
      <c r="BN20" s="133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>
        <f>'入力シート'!$C$6</f>
        <v>0</v>
      </c>
      <c r="CH20" s="186"/>
      <c r="CI20" s="186"/>
      <c r="CJ20" s="186"/>
      <c r="CK20" s="186"/>
      <c r="CL20" s="186"/>
      <c r="CM20" s="186"/>
      <c r="CN20" s="186"/>
      <c r="CO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</row>
    <row r="21" spans="1:105" ht="7.5" customHeight="1">
      <c r="A21" s="15"/>
      <c r="B21" s="180" t="s">
        <v>9</v>
      </c>
      <c r="C21" s="180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 t="s">
        <v>10</v>
      </c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25"/>
      <c r="AF21" s="15"/>
      <c r="AG21" s="180" t="s">
        <v>9</v>
      </c>
      <c r="AH21" s="180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 t="s">
        <v>10</v>
      </c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25"/>
      <c r="BK21" s="15"/>
      <c r="BL21" s="180" t="s">
        <v>9</v>
      </c>
      <c r="BM21" s="180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 t="s">
        <v>10</v>
      </c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32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</row>
    <row r="22" spans="1:105" s="44" customFormat="1" ht="15" customHeight="1">
      <c r="A22" s="35"/>
      <c r="B22" s="36">
        <f>'入力シート'!D7</f>
        <v>0</v>
      </c>
      <c r="C22" s="37" t="s">
        <v>61</v>
      </c>
      <c r="D22" s="37">
        <f>'入力シート'!$F$7</f>
        <v>0</v>
      </c>
      <c r="E22" s="37" t="s">
        <v>61</v>
      </c>
      <c r="F22" s="37">
        <f>'入力シート'!$H$7</f>
        <v>0</v>
      </c>
      <c r="G22" s="38" t="s">
        <v>11</v>
      </c>
      <c r="H22" s="179">
        <f>'入力シート'!D8</f>
        <v>0</v>
      </c>
      <c r="I22" s="179"/>
      <c r="J22" s="37" t="s">
        <v>61</v>
      </c>
      <c r="K22" s="179">
        <f>'入力シート'!$F$8</f>
        <v>0</v>
      </c>
      <c r="L22" s="179"/>
      <c r="M22" s="37" t="s">
        <v>61</v>
      </c>
      <c r="N22" s="179">
        <f>'入力シート'!$H$8</f>
        <v>0</v>
      </c>
      <c r="O22" s="179"/>
      <c r="P22" s="39" t="s">
        <v>12</v>
      </c>
      <c r="Q22" s="178" t="str">
        <f>'入力シート'!$C$10</f>
        <v>確　　　定（０６０）</v>
      </c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40"/>
      <c r="AE22" s="41"/>
      <c r="AF22" s="35"/>
      <c r="AG22" s="42">
        <f>B22</f>
        <v>0</v>
      </c>
      <c r="AH22" s="37" t="s">
        <v>61</v>
      </c>
      <c r="AI22" s="37">
        <f>'入力シート'!$F$7</f>
        <v>0</v>
      </c>
      <c r="AJ22" s="37" t="s">
        <v>61</v>
      </c>
      <c r="AK22" s="37">
        <f>'入力シート'!$H$7</f>
        <v>0</v>
      </c>
      <c r="AL22" s="38" t="s">
        <v>11</v>
      </c>
      <c r="AM22" s="179">
        <f>'入力シート'!$D$8</f>
        <v>0</v>
      </c>
      <c r="AN22" s="179"/>
      <c r="AO22" s="37" t="s">
        <v>61</v>
      </c>
      <c r="AP22" s="179">
        <f>K22</f>
        <v>0</v>
      </c>
      <c r="AQ22" s="179"/>
      <c r="AR22" s="37" t="s">
        <v>61</v>
      </c>
      <c r="AS22" s="179">
        <f>'入力シート'!$H$8</f>
        <v>0</v>
      </c>
      <c r="AT22" s="179"/>
      <c r="AU22" s="39" t="s">
        <v>12</v>
      </c>
      <c r="AV22" s="178" t="str">
        <f>'入力シート'!$C$10</f>
        <v>確　　　定（０６０）</v>
      </c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40"/>
      <c r="BJ22" s="41"/>
      <c r="BK22" s="35"/>
      <c r="BL22" s="42">
        <f>B22</f>
        <v>0</v>
      </c>
      <c r="BM22" s="37" t="s">
        <v>61</v>
      </c>
      <c r="BN22" s="37">
        <f>'入力シート'!$F$7</f>
        <v>0</v>
      </c>
      <c r="BO22" s="37" t="s">
        <v>61</v>
      </c>
      <c r="BP22" s="37">
        <f>'入力シート'!$H$7</f>
        <v>0</v>
      </c>
      <c r="BQ22" s="38" t="s">
        <v>11</v>
      </c>
      <c r="BR22" s="179">
        <f>H22</f>
        <v>0</v>
      </c>
      <c r="BS22" s="179"/>
      <c r="BT22" s="37" t="s">
        <v>61</v>
      </c>
      <c r="BU22" s="179">
        <f>'入力シート'!$F$8</f>
        <v>0</v>
      </c>
      <c r="BV22" s="179"/>
      <c r="BW22" s="37" t="s">
        <v>61</v>
      </c>
      <c r="BX22" s="179">
        <f>'入力シート'!$H$8</f>
        <v>0</v>
      </c>
      <c r="BY22" s="179"/>
      <c r="BZ22" s="39" t="s">
        <v>12</v>
      </c>
      <c r="CA22" s="178" t="str">
        <f>'入力シート'!$C$10</f>
        <v>確　　　定（０６０）</v>
      </c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40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</row>
    <row r="23" spans="1:105" ht="9" customHeight="1">
      <c r="A23" s="15"/>
      <c r="B23" s="131" t="s">
        <v>13</v>
      </c>
      <c r="C23" s="132"/>
      <c r="D23" s="132"/>
      <c r="E23" s="132"/>
      <c r="F23" s="132"/>
      <c r="G23" s="174" t="s">
        <v>36</v>
      </c>
      <c r="H23" s="175"/>
      <c r="I23" s="169" t="s">
        <v>14</v>
      </c>
      <c r="J23" s="170"/>
      <c r="K23" s="171" t="s">
        <v>15</v>
      </c>
      <c r="L23" s="170"/>
      <c r="M23" s="169" t="s">
        <v>16</v>
      </c>
      <c r="N23" s="172"/>
      <c r="O23" s="171" t="s">
        <v>17</v>
      </c>
      <c r="P23" s="172"/>
      <c r="Q23" s="173" t="s">
        <v>14</v>
      </c>
      <c r="R23" s="169"/>
      <c r="S23" s="173" t="s">
        <v>15</v>
      </c>
      <c r="T23" s="170"/>
      <c r="U23" s="171" t="s">
        <v>18</v>
      </c>
      <c r="V23" s="172"/>
      <c r="W23" s="173" t="s">
        <v>17</v>
      </c>
      <c r="X23" s="170"/>
      <c r="Y23" s="169" t="s">
        <v>14</v>
      </c>
      <c r="Z23" s="170"/>
      <c r="AA23" s="171" t="s">
        <v>15</v>
      </c>
      <c r="AB23" s="172"/>
      <c r="AC23" s="173" t="s">
        <v>19</v>
      </c>
      <c r="AD23" s="169"/>
      <c r="AE23" s="14"/>
      <c r="AF23" s="15"/>
      <c r="AG23" s="131" t="s">
        <v>13</v>
      </c>
      <c r="AH23" s="132"/>
      <c r="AI23" s="132"/>
      <c r="AJ23" s="132"/>
      <c r="AK23" s="132"/>
      <c r="AL23" s="174" t="s">
        <v>36</v>
      </c>
      <c r="AM23" s="175"/>
      <c r="AN23" s="169" t="s">
        <v>14</v>
      </c>
      <c r="AO23" s="170"/>
      <c r="AP23" s="171" t="s">
        <v>15</v>
      </c>
      <c r="AQ23" s="169"/>
      <c r="AR23" s="169" t="s">
        <v>16</v>
      </c>
      <c r="AS23" s="170"/>
      <c r="AT23" s="171" t="s">
        <v>17</v>
      </c>
      <c r="AU23" s="172"/>
      <c r="AV23" s="173" t="s">
        <v>14</v>
      </c>
      <c r="AW23" s="169"/>
      <c r="AX23" s="169" t="s">
        <v>15</v>
      </c>
      <c r="AY23" s="170"/>
      <c r="AZ23" s="171" t="s">
        <v>18</v>
      </c>
      <c r="BA23" s="172"/>
      <c r="BB23" s="173" t="s">
        <v>17</v>
      </c>
      <c r="BC23" s="169"/>
      <c r="BD23" s="169" t="s">
        <v>14</v>
      </c>
      <c r="BE23" s="170"/>
      <c r="BF23" s="171" t="s">
        <v>15</v>
      </c>
      <c r="BG23" s="172"/>
      <c r="BH23" s="173" t="s">
        <v>19</v>
      </c>
      <c r="BI23" s="169"/>
      <c r="BJ23" s="14"/>
      <c r="BK23" s="15"/>
      <c r="BL23" s="131" t="s">
        <v>13</v>
      </c>
      <c r="BM23" s="132"/>
      <c r="BN23" s="132"/>
      <c r="BO23" s="132"/>
      <c r="BP23" s="132"/>
      <c r="BQ23" s="174" t="s">
        <v>36</v>
      </c>
      <c r="BR23" s="175"/>
      <c r="BS23" s="169" t="s">
        <v>14</v>
      </c>
      <c r="BT23" s="170"/>
      <c r="BU23" s="171" t="s">
        <v>15</v>
      </c>
      <c r="BV23" s="169"/>
      <c r="BW23" s="169" t="s">
        <v>16</v>
      </c>
      <c r="BX23" s="170"/>
      <c r="BY23" s="171" t="s">
        <v>17</v>
      </c>
      <c r="BZ23" s="172"/>
      <c r="CA23" s="173" t="s">
        <v>14</v>
      </c>
      <c r="CB23" s="169"/>
      <c r="CC23" s="169" t="s">
        <v>15</v>
      </c>
      <c r="CD23" s="170"/>
      <c r="CE23" s="171" t="s">
        <v>18</v>
      </c>
      <c r="CF23" s="172"/>
      <c r="CG23" s="173" t="s">
        <v>17</v>
      </c>
      <c r="CH23" s="169"/>
      <c r="CI23" s="169" t="s">
        <v>14</v>
      </c>
      <c r="CJ23" s="170"/>
      <c r="CK23" s="171" t="s">
        <v>15</v>
      </c>
      <c r="CL23" s="172"/>
      <c r="CM23" s="173" t="s">
        <v>19</v>
      </c>
      <c r="CN23" s="169"/>
      <c r="CO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</row>
    <row r="24" spans="1:105" ht="30" customHeight="1">
      <c r="A24" s="15"/>
      <c r="B24" s="134"/>
      <c r="C24" s="135"/>
      <c r="D24" s="135"/>
      <c r="E24" s="135"/>
      <c r="F24" s="135"/>
      <c r="G24" s="176"/>
      <c r="H24" s="177"/>
      <c r="I24" s="159" t="str">
        <f>MID(TEXT('入力シート'!$D11,"??????????0"),1,1)</f>
        <v> </v>
      </c>
      <c r="J24" s="158"/>
      <c r="K24" s="156" t="str">
        <f>MID(TEXT('入力シート'!$D11,"??????????0"),2,1)</f>
        <v> </v>
      </c>
      <c r="L24" s="164"/>
      <c r="M24" s="164" t="str">
        <f>MID(TEXT('入力シート'!$D11,"??????????0"),3,1)</f>
        <v> </v>
      </c>
      <c r="N24" s="159"/>
      <c r="O24" s="157" t="str">
        <f>MID(TEXT('入力シート'!$D11,"??????????0"),4,1)</f>
        <v> </v>
      </c>
      <c r="P24" s="157"/>
      <c r="Q24" s="155" t="str">
        <f>MID(TEXT('入力シート'!$D11,"??????????0"),5,1)</f>
        <v> </v>
      </c>
      <c r="R24" s="156"/>
      <c r="S24" s="155" t="str">
        <f>MID(TEXT('入力シート'!$D11,"??????????0"),6,1)</f>
        <v> </v>
      </c>
      <c r="T24" s="156"/>
      <c r="U24" s="157" t="str">
        <f>MID(TEXT('入力シート'!$D11,"??????????0"),7,1)</f>
        <v> </v>
      </c>
      <c r="V24" s="156"/>
      <c r="W24" s="157" t="str">
        <f>MID(TEXT('入力シート'!$D11,"??????????0"),8,1)</f>
        <v> </v>
      </c>
      <c r="X24" s="158"/>
      <c r="Y24" s="159" t="str">
        <f>MID(TEXT('入力シート'!$D11,"??????????0"),9,1)</f>
        <v> </v>
      </c>
      <c r="Z24" s="156"/>
      <c r="AA24" s="157" t="str">
        <f>MID(TEXT('入力シート'!$D11,"??????????0"),10,1)</f>
        <v> </v>
      </c>
      <c r="AB24" s="156"/>
      <c r="AC24" s="157" t="str">
        <f>MID(TEXT('入力シート'!$D11,"???????????"),11,1)</f>
        <v> </v>
      </c>
      <c r="AD24" s="156"/>
      <c r="AE24" s="14"/>
      <c r="AF24" s="15"/>
      <c r="AG24" s="134"/>
      <c r="AH24" s="135"/>
      <c r="AI24" s="135"/>
      <c r="AJ24" s="135"/>
      <c r="AK24" s="135"/>
      <c r="AL24" s="176"/>
      <c r="AM24" s="177"/>
      <c r="AN24" s="159" t="str">
        <f>MID(TEXT('入力シート'!$D11,"??????????0"),1,1)</f>
        <v> </v>
      </c>
      <c r="AO24" s="158"/>
      <c r="AP24" s="157" t="str">
        <f>MID(TEXT('入力シート'!$D11,"??????????0"),2,1)</f>
        <v> </v>
      </c>
      <c r="AQ24" s="156"/>
      <c r="AR24" s="159" t="str">
        <f>MID(TEXT('入力シート'!$D11,"??????????0"),3,1)</f>
        <v> </v>
      </c>
      <c r="AS24" s="158"/>
      <c r="AT24" s="157" t="str">
        <f>MID(TEXT('入力シート'!$D11,"??????????0"),4,1)</f>
        <v> </v>
      </c>
      <c r="AU24" s="157"/>
      <c r="AV24" s="155" t="str">
        <f>MID(TEXT('入力シート'!$D11,"??????????0"),5,1)</f>
        <v> </v>
      </c>
      <c r="AW24" s="156"/>
      <c r="AX24" s="155" t="str">
        <f>MID(TEXT('入力シート'!$D11,"??????????0"),6,1)</f>
        <v> </v>
      </c>
      <c r="AY24" s="156"/>
      <c r="AZ24" s="157" t="str">
        <f>MID(TEXT('入力シート'!$D11,"??????????0"),7,1)</f>
        <v> </v>
      </c>
      <c r="BA24" s="156"/>
      <c r="BB24" s="157" t="str">
        <f>MID(TEXT('入力シート'!$D11,"??????????0"),8,1)</f>
        <v> </v>
      </c>
      <c r="BC24" s="158"/>
      <c r="BD24" s="159" t="str">
        <f>MID(TEXT('入力シート'!$D11,"??????????0"),9,1)</f>
        <v> </v>
      </c>
      <c r="BE24" s="156"/>
      <c r="BF24" s="157" t="str">
        <f>MID(TEXT('入力シート'!$D11,"??????????0"),10,1)</f>
        <v> </v>
      </c>
      <c r="BG24" s="156"/>
      <c r="BH24" s="157" t="str">
        <f>MID(TEXT('入力シート'!$D11,"???????????"),11,1)</f>
        <v> </v>
      </c>
      <c r="BI24" s="156"/>
      <c r="BJ24" s="14"/>
      <c r="BK24" s="15"/>
      <c r="BL24" s="134"/>
      <c r="BM24" s="135"/>
      <c r="BN24" s="135"/>
      <c r="BO24" s="135"/>
      <c r="BP24" s="135"/>
      <c r="BQ24" s="176"/>
      <c r="BR24" s="177"/>
      <c r="BS24" s="159" t="str">
        <f>MID(TEXT('入力シート'!$D11,"??????????0"),1,1)</f>
        <v> </v>
      </c>
      <c r="BT24" s="158"/>
      <c r="BU24" s="157" t="str">
        <f>MID(TEXT('入力シート'!$D11,"??????????0"),2,1)</f>
        <v> </v>
      </c>
      <c r="BV24" s="156"/>
      <c r="BW24" s="159" t="str">
        <f>MID(TEXT('入力シート'!$D11,"??????????0"),3,1)</f>
        <v> </v>
      </c>
      <c r="BX24" s="158"/>
      <c r="BY24" s="157" t="str">
        <f>MID(TEXT('入力シート'!$D11,"??????????0"),4,1)</f>
        <v> </v>
      </c>
      <c r="BZ24" s="157"/>
      <c r="CA24" s="155" t="str">
        <f>MID(TEXT('入力シート'!$D11,"??????????0"),5,1)</f>
        <v> </v>
      </c>
      <c r="CB24" s="156"/>
      <c r="CC24" s="155" t="str">
        <f>MID(TEXT('入力シート'!$D11,"??????????0"),6,1)</f>
        <v> </v>
      </c>
      <c r="CD24" s="156"/>
      <c r="CE24" s="157" t="str">
        <f>MID(TEXT('入力シート'!$D11,"??????????0"),7,1)</f>
        <v> </v>
      </c>
      <c r="CF24" s="156"/>
      <c r="CG24" s="157" t="str">
        <f>MID(TEXT('入力シート'!$D11,"??????????0"),8,1)</f>
        <v> </v>
      </c>
      <c r="CH24" s="158"/>
      <c r="CI24" s="159" t="str">
        <f>MID(TEXT('入力シート'!$D11,"??????????0"),9,1)</f>
        <v> </v>
      </c>
      <c r="CJ24" s="156"/>
      <c r="CK24" s="157" t="str">
        <f>MID(TEXT('入力シート'!$D11,"??????????0"),10,1)</f>
        <v> </v>
      </c>
      <c r="CL24" s="156"/>
      <c r="CM24" s="157" t="str">
        <f>MID(TEXT('入力シート'!$D11,"???????????"),11,1)</f>
        <v> </v>
      </c>
      <c r="CN24" s="156"/>
      <c r="CO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</row>
    <row r="25" spans="1:93" ht="24" customHeight="1">
      <c r="A25" s="15"/>
      <c r="B25" s="165" t="s">
        <v>20</v>
      </c>
      <c r="C25" s="165"/>
      <c r="D25" s="165"/>
      <c r="E25" s="165"/>
      <c r="F25" s="165"/>
      <c r="G25" s="166" t="s">
        <v>21</v>
      </c>
      <c r="H25" s="168"/>
      <c r="I25" s="159" t="str">
        <f>MID(TEXT('入力シート'!$D12,"??????????0"),1,1)</f>
        <v> </v>
      </c>
      <c r="J25" s="158"/>
      <c r="K25" s="156" t="str">
        <f>MID(TEXT('入力シート'!$D12,"??????????0"),2,1)</f>
        <v> </v>
      </c>
      <c r="L25" s="164"/>
      <c r="M25" s="164" t="str">
        <f>MID(TEXT('入力シート'!$D12,"??????????0"),3,1)</f>
        <v> </v>
      </c>
      <c r="N25" s="159"/>
      <c r="O25" s="157" t="str">
        <f>MID(TEXT('入力シート'!$D12,"??????????0"),4,1)</f>
        <v> </v>
      </c>
      <c r="P25" s="156"/>
      <c r="Q25" s="157" t="str">
        <f>MID(TEXT('入力シート'!$D12,"??????????0"),5,1)</f>
        <v> </v>
      </c>
      <c r="R25" s="156"/>
      <c r="S25" s="155" t="str">
        <f>MID(TEXT('入力シート'!$D12,"??????????0"),6,1)</f>
        <v> </v>
      </c>
      <c r="T25" s="156"/>
      <c r="U25" s="157" t="str">
        <f>MID(TEXT('入力シート'!$D12,"??????????0"),7,1)</f>
        <v> </v>
      </c>
      <c r="V25" s="156"/>
      <c r="W25" s="157" t="str">
        <f>MID(TEXT('入力シート'!$D12,"??????????0"),8,1)</f>
        <v> </v>
      </c>
      <c r="X25" s="158"/>
      <c r="Y25" s="159" t="str">
        <f>MID(TEXT('入力シート'!$D12,"??????????0"),9,1)</f>
        <v> </v>
      </c>
      <c r="Z25" s="156"/>
      <c r="AA25" s="157" t="str">
        <f>MID(TEXT('入力シート'!$D12,"??????????0"),10,1)</f>
        <v> </v>
      </c>
      <c r="AB25" s="156"/>
      <c r="AC25" s="157" t="str">
        <f>MID(TEXT('入力シート'!$D12,"???????????"),11,1)</f>
        <v> </v>
      </c>
      <c r="AD25" s="156"/>
      <c r="AE25" s="14"/>
      <c r="AF25" s="15"/>
      <c r="AG25" s="165" t="s">
        <v>20</v>
      </c>
      <c r="AH25" s="165"/>
      <c r="AI25" s="165"/>
      <c r="AJ25" s="165"/>
      <c r="AK25" s="165"/>
      <c r="AL25" s="166" t="s">
        <v>21</v>
      </c>
      <c r="AM25" s="167"/>
      <c r="AN25" s="159" t="str">
        <f>MID(TEXT('入力シート'!$D12,"??????????0"),1,1)</f>
        <v> </v>
      </c>
      <c r="AO25" s="158"/>
      <c r="AP25" s="157" t="str">
        <f>MID(TEXT('入力シート'!$D12,"??????????0"),2,1)</f>
        <v> </v>
      </c>
      <c r="AQ25" s="156"/>
      <c r="AR25" s="159" t="str">
        <f>MID(TEXT('入力シート'!$D12,"??????????0"),3,1)</f>
        <v> </v>
      </c>
      <c r="AS25" s="156"/>
      <c r="AT25" s="157" t="str">
        <f>MID(TEXT('入力シート'!$D12,"??????????0"),4,1)</f>
        <v> </v>
      </c>
      <c r="AU25" s="156"/>
      <c r="AV25" s="157" t="str">
        <f>MID(TEXT('入力シート'!$D12,"??????????0"),5,1)</f>
        <v> </v>
      </c>
      <c r="AW25" s="156"/>
      <c r="AX25" s="155" t="str">
        <f>MID(TEXT('入力シート'!$D12,"??????????0"),6,1)</f>
        <v> </v>
      </c>
      <c r="AY25" s="156"/>
      <c r="AZ25" s="157" t="str">
        <f>MID(TEXT('入力シート'!$D12,"??????????0"),7,1)</f>
        <v> </v>
      </c>
      <c r="BA25" s="156"/>
      <c r="BB25" s="157" t="str">
        <f>MID(TEXT('入力シート'!$D12,"??????????0"),8,1)</f>
        <v> </v>
      </c>
      <c r="BC25" s="158"/>
      <c r="BD25" s="159" t="str">
        <f>MID(TEXT('入力シート'!$D12,"??????????0"),9,1)</f>
        <v> </v>
      </c>
      <c r="BE25" s="156"/>
      <c r="BF25" s="157" t="str">
        <f>MID(TEXT('入力シート'!$D12,"??????????0"),10,1)</f>
        <v> </v>
      </c>
      <c r="BG25" s="156"/>
      <c r="BH25" s="157" t="str">
        <f>MID(TEXT('入力シート'!$D12,"???????????"),11,1)</f>
        <v> </v>
      </c>
      <c r="BI25" s="156"/>
      <c r="BJ25" s="14"/>
      <c r="BK25" s="15"/>
      <c r="BL25" s="165" t="s">
        <v>20</v>
      </c>
      <c r="BM25" s="165"/>
      <c r="BN25" s="165"/>
      <c r="BO25" s="165"/>
      <c r="BP25" s="165"/>
      <c r="BQ25" s="166" t="s">
        <v>21</v>
      </c>
      <c r="BR25" s="167"/>
      <c r="BS25" s="159" t="str">
        <f>MID(TEXT('入力シート'!$D12,"??????????0"),1,1)</f>
        <v> </v>
      </c>
      <c r="BT25" s="158"/>
      <c r="BU25" s="157" t="str">
        <f>MID(TEXT('入力シート'!$D12,"??????????0"),2,1)</f>
        <v> </v>
      </c>
      <c r="BV25" s="156"/>
      <c r="BW25" s="159" t="str">
        <f>MID(TEXT('入力シート'!$D12,"??????????0"),3,1)</f>
        <v> </v>
      </c>
      <c r="BX25" s="156"/>
      <c r="BY25" s="157" t="str">
        <f>MID(TEXT('入力シート'!$D12,"??????????0"),4,1)</f>
        <v> </v>
      </c>
      <c r="BZ25" s="156"/>
      <c r="CA25" s="157" t="str">
        <f>MID(TEXT('入力シート'!$D12,"??????????0"),5,1)</f>
        <v> </v>
      </c>
      <c r="CB25" s="156"/>
      <c r="CC25" s="155" t="str">
        <f>MID(TEXT('入力シート'!$D12,"??????????0"),6,1)</f>
        <v> </v>
      </c>
      <c r="CD25" s="156"/>
      <c r="CE25" s="157" t="str">
        <f>MID(TEXT('入力シート'!$D12,"??????????0"),7,1)</f>
        <v> </v>
      </c>
      <c r="CF25" s="156"/>
      <c r="CG25" s="157" t="str">
        <f>MID(TEXT('入力シート'!$D12,"??????????0"),8,1)</f>
        <v> </v>
      </c>
      <c r="CH25" s="158"/>
      <c r="CI25" s="159" t="str">
        <f>MID(TEXT('入力シート'!$D12,"??????????0"),9,1)</f>
        <v> </v>
      </c>
      <c r="CJ25" s="156"/>
      <c r="CK25" s="157" t="str">
        <f>MID(TEXT('入力シート'!$D12,"??????????0"),10,1)</f>
        <v> </v>
      </c>
      <c r="CL25" s="156"/>
      <c r="CM25" s="157" t="str">
        <f>MID(TEXT('入力シート'!$D12,"???????????"),11,1)</f>
        <v> </v>
      </c>
      <c r="CN25" s="156"/>
      <c r="CO25" s="20"/>
    </row>
    <row r="26" spans="1:93" ht="24" customHeight="1">
      <c r="A26" s="15"/>
      <c r="B26" s="165" t="s">
        <v>22</v>
      </c>
      <c r="C26" s="165"/>
      <c r="D26" s="165"/>
      <c r="E26" s="165"/>
      <c r="F26" s="165"/>
      <c r="G26" s="166" t="s">
        <v>23</v>
      </c>
      <c r="H26" s="168"/>
      <c r="I26" s="159" t="str">
        <f>MID(TEXT('入力シート'!$D13,"??????????0"),1,1)</f>
        <v> </v>
      </c>
      <c r="J26" s="158"/>
      <c r="K26" s="156" t="str">
        <f>MID(TEXT('入力シート'!$D13,"??????????0"),2,1)</f>
        <v> </v>
      </c>
      <c r="L26" s="164"/>
      <c r="M26" s="164" t="str">
        <f>MID(TEXT('入力シート'!$D13,"??????????0"),3,1)</f>
        <v> </v>
      </c>
      <c r="N26" s="159"/>
      <c r="O26" s="157" t="str">
        <f>MID(TEXT('入力シート'!$D13,"??????????0"),4,1)</f>
        <v> </v>
      </c>
      <c r="P26" s="156"/>
      <c r="Q26" s="157" t="str">
        <f>MID(TEXT('入力シート'!$D13,"??????????0"),5,1)</f>
        <v> </v>
      </c>
      <c r="R26" s="156"/>
      <c r="S26" s="155" t="str">
        <f>MID(TEXT('入力シート'!$D13,"??????????0"),6,1)</f>
        <v> </v>
      </c>
      <c r="T26" s="156"/>
      <c r="U26" s="157" t="str">
        <f>MID(TEXT('入力シート'!$D13,"??????????0"),7,1)</f>
        <v> </v>
      </c>
      <c r="V26" s="156"/>
      <c r="W26" s="157" t="str">
        <f>MID(TEXT('入力シート'!$D13,"??????????0"),8,1)</f>
        <v> </v>
      </c>
      <c r="X26" s="158"/>
      <c r="Y26" s="159" t="str">
        <f>MID(TEXT('入力シート'!$D13,"??????????0"),9,1)</f>
        <v> </v>
      </c>
      <c r="Z26" s="156"/>
      <c r="AA26" s="157" t="str">
        <f>MID(TEXT('入力シート'!$D13,"??????????0"),10,1)</f>
        <v> </v>
      </c>
      <c r="AB26" s="156"/>
      <c r="AC26" s="157" t="str">
        <f>MID(TEXT('入力シート'!$D13,"???????????"),11,1)</f>
        <v> </v>
      </c>
      <c r="AD26" s="156"/>
      <c r="AE26" s="14"/>
      <c r="AF26" s="15"/>
      <c r="AG26" s="165" t="s">
        <v>22</v>
      </c>
      <c r="AH26" s="165"/>
      <c r="AI26" s="165"/>
      <c r="AJ26" s="165"/>
      <c r="AK26" s="165"/>
      <c r="AL26" s="166" t="s">
        <v>23</v>
      </c>
      <c r="AM26" s="167"/>
      <c r="AN26" s="159" t="str">
        <f>MID(TEXT('入力シート'!$D13,"??????????0"),1,1)</f>
        <v> </v>
      </c>
      <c r="AO26" s="158"/>
      <c r="AP26" s="157" t="str">
        <f>MID(TEXT('入力シート'!$D13,"??????????0"),2,1)</f>
        <v> </v>
      </c>
      <c r="AQ26" s="156"/>
      <c r="AR26" s="159" t="str">
        <f>MID(TEXT('入力シート'!$D13,"??????????0"),3,1)</f>
        <v> </v>
      </c>
      <c r="AS26" s="156"/>
      <c r="AT26" s="157" t="str">
        <f>MID(TEXT('入力シート'!$D13,"??????????0"),4,1)</f>
        <v> </v>
      </c>
      <c r="AU26" s="156"/>
      <c r="AV26" s="157" t="str">
        <f>MID(TEXT('入力シート'!$D13,"??????????0"),5,1)</f>
        <v> </v>
      </c>
      <c r="AW26" s="156"/>
      <c r="AX26" s="155" t="str">
        <f>MID(TEXT('入力シート'!$D13,"??????????0"),6,1)</f>
        <v> </v>
      </c>
      <c r="AY26" s="156"/>
      <c r="AZ26" s="157" t="str">
        <f>MID(TEXT('入力シート'!$D13,"??????????0"),7,1)</f>
        <v> </v>
      </c>
      <c r="BA26" s="156"/>
      <c r="BB26" s="157" t="str">
        <f>MID(TEXT('入力シート'!$D13,"??????????0"),8,1)</f>
        <v> </v>
      </c>
      <c r="BC26" s="158"/>
      <c r="BD26" s="159" t="str">
        <f>MID(TEXT('入力シート'!$D13,"??????????0"),9,1)</f>
        <v> </v>
      </c>
      <c r="BE26" s="156"/>
      <c r="BF26" s="157" t="str">
        <f>MID(TEXT('入力シート'!$D13,"??????????0"),10,1)</f>
        <v> </v>
      </c>
      <c r="BG26" s="156"/>
      <c r="BH26" s="157" t="str">
        <f>MID(TEXT('入力シート'!$D13,"???????????"),11,1)</f>
        <v> </v>
      </c>
      <c r="BI26" s="156"/>
      <c r="BJ26" s="14"/>
      <c r="BK26" s="15"/>
      <c r="BL26" s="165" t="s">
        <v>22</v>
      </c>
      <c r="BM26" s="165"/>
      <c r="BN26" s="165"/>
      <c r="BO26" s="165"/>
      <c r="BP26" s="165"/>
      <c r="BQ26" s="166" t="s">
        <v>23</v>
      </c>
      <c r="BR26" s="167"/>
      <c r="BS26" s="159" t="str">
        <f>MID(TEXT('入力シート'!$D13,"??????????0"),1,1)</f>
        <v> </v>
      </c>
      <c r="BT26" s="158"/>
      <c r="BU26" s="157" t="str">
        <f>MID(TEXT('入力シート'!$D13,"??????????0"),2,1)</f>
        <v> </v>
      </c>
      <c r="BV26" s="156"/>
      <c r="BW26" s="159" t="str">
        <f>MID(TEXT('入力シート'!$D13,"??????????0"),3,1)</f>
        <v> </v>
      </c>
      <c r="BX26" s="156"/>
      <c r="BY26" s="157" t="str">
        <f>MID(TEXT('入力シート'!$D13,"??????????0"),4,1)</f>
        <v> </v>
      </c>
      <c r="BZ26" s="156"/>
      <c r="CA26" s="157" t="str">
        <f>MID(TEXT('入力シート'!$D13,"??????????0"),5,1)</f>
        <v> </v>
      </c>
      <c r="CB26" s="156"/>
      <c r="CC26" s="155" t="str">
        <f>MID(TEXT('入力シート'!$D13,"??????????0"),6,1)</f>
        <v> </v>
      </c>
      <c r="CD26" s="156"/>
      <c r="CE26" s="157" t="str">
        <f>MID(TEXT('入力シート'!$D13,"??????????0"),7,1)</f>
        <v> </v>
      </c>
      <c r="CF26" s="156"/>
      <c r="CG26" s="157" t="str">
        <f>MID(TEXT('入力シート'!$D13,"??????????0"),8,1)</f>
        <v> </v>
      </c>
      <c r="CH26" s="158"/>
      <c r="CI26" s="159" t="str">
        <f>MID(TEXT('入力シート'!$D13,"??????????0"),9,1)</f>
        <v> </v>
      </c>
      <c r="CJ26" s="156"/>
      <c r="CK26" s="157" t="str">
        <f>MID(TEXT('入力シート'!$D13,"??????????0"),10,1)</f>
        <v> </v>
      </c>
      <c r="CL26" s="156"/>
      <c r="CM26" s="157" t="str">
        <f>MID(TEXT('入力シート'!$D13,"???????????"),11,1)</f>
        <v> </v>
      </c>
      <c r="CN26" s="156"/>
      <c r="CO26" s="20"/>
    </row>
    <row r="27" spans="1:93" ht="24" customHeight="1" thickBot="1">
      <c r="A27" s="15"/>
      <c r="B27" s="162" t="s">
        <v>72</v>
      </c>
      <c r="C27" s="162"/>
      <c r="D27" s="162"/>
      <c r="E27" s="162"/>
      <c r="F27" s="162"/>
      <c r="G27" s="160" t="s">
        <v>24</v>
      </c>
      <c r="H27" s="163"/>
      <c r="I27" s="159" t="str">
        <f>MID(TEXT('入力シート'!$D14,"??????????0"),1,1)</f>
        <v> </v>
      </c>
      <c r="J27" s="158"/>
      <c r="K27" s="156" t="str">
        <f>MID(TEXT('入力シート'!$D14,"??????????0"),2,1)</f>
        <v> </v>
      </c>
      <c r="L27" s="164"/>
      <c r="M27" s="164" t="str">
        <f>MID(TEXT('入力シート'!$D14,"??????????0"),3,1)</f>
        <v> </v>
      </c>
      <c r="N27" s="159"/>
      <c r="O27" s="157" t="str">
        <f>MID(TEXT('入力シート'!$D14,"??????????0"),4,1)</f>
        <v> </v>
      </c>
      <c r="P27" s="157"/>
      <c r="Q27" s="155" t="str">
        <f>MID(TEXT('入力シート'!$D14,"??????????0"),5,1)</f>
        <v> </v>
      </c>
      <c r="R27" s="156"/>
      <c r="S27" s="155" t="str">
        <f>MID(TEXT('入力シート'!$D14,"??????????0"),6,1)</f>
        <v> </v>
      </c>
      <c r="T27" s="156"/>
      <c r="U27" s="157" t="str">
        <f>MID(TEXT('入力シート'!$D14,"??????????0"),7,1)</f>
        <v> </v>
      </c>
      <c r="V27" s="156"/>
      <c r="W27" s="157" t="str">
        <f>MID(TEXT('入力シート'!$D14,"??????????0"),8,1)</f>
        <v> </v>
      </c>
      <c r="X27" s="158"/>
      <c r="Y27" s="159" t="str">
        <f>MID(TEXT('入力シート'!$D14,"??????????0"),9,1)</f>
        <v> </v>
      </c>
      <c r="Z27" s="156"/>
      <c r="AA27" s="157" t="str">
        <f>MID(TEXT('入力シート'!$D14,"??????????0"),10,1)</f>
        <v> </v>
      </c>
      <c r="AB27" s="156"/>
      <c r="AC27" s="157" t="str">
        <f>MID(TEXT('入力シート'!$D14,"???????????"),11,1)</f>
        <v> </v>
      </c>
      <c r="AD27" s="156"/>
      <c r="AE27" s="14"/>
      <c r="AF27" s="15"/>
      <c r="AG27" s="162" t="str">
        <f>B27</f>
        <v>督促手数料</v>
      </c>
      <c r="AH27" s="162"/>
      <c r="AI27" s="162"/>
      <c r="AJ27" s="162"/>
      <c r="AK27" s="162"/>
      <c r="AL27" s="160" t="s">
        <v>24</v>
      </c>
      <c r="AM27" s="161"/>
      <c r="AN27" s="159" t="str">
        <f>MID(TEXT('入力シート'!$D14,"??????????0"),1,1)</f>
        <v> </v>
      </c>
      <c r="AO27" s="158"/>
      <c r="AP27" s="157" t="str">
        <f>MID(TEXT('入力シート'!$D14,"??????????0"),2,1)</f>
        <v> </v>
      </c>
      <c r="AQ27" s="156"/>
      <c r="AR27" s="159" t="str">
        <f>MID(TEXT('入力シート'!$D14,"??????????0"),3,1)</f>
        <v> </v>
      </c>
      <c r="AS27" s="158"/>
      <c r="AT27" s="157" t="str">
        <f>MID(TEXT('入力シート'!$D14,"??????????0"),4,1)</f>
        <v> </v>
      </c>
      <c r="AU27" s="157"/>
      <c r="AV27" s="155" t="str">
        <f>MID(TEXT('入力シート'!$D14,"??????????0"),5,1)</f>
        <v> </v>
      </c>
      <c r="AW27" s="156"/>
      <c r="AX27" s="155" t="str">
        <f>MID(TEXT('入力シート'!$D14,"??????????0"),6,1)</f>
        <v> </v>
      </c>
      <c r="AY27" s="156"/>
      <c r="AZ27" s="157" t="str">
        <f>MID(TEXT('入力シート'!$D14,"??????????0"),7,1)</f>
        <v> </v>
      </c>
      <c r="BA27" s="156"/>
      <c r="BB27" s="157" t="str">
        <f>MID(TEXT('入力シート'!$D14,"??????????0"),8,1)</f>
        <v> </v>
      </c>
      <c r="BC27" s="158"/>
      <c r="BD27" s="159" t="str">
        <f>MID(TEXT('入力シート'!$D14,"??????????0"),9,1)</f>
        <v> </v>
      </c>
      <c r="BE27" s="156"/>
      <c r="BF27" s="157" t="str">
        <f>MID(TEXT('入力シート'!$D14,"??????????0"),10,1)</f>
        <v> </v>
      </c>
      <c r="BG27" s="156"/>
      <c r="BH27" s="157" t="str">
        <f>MID(TEXT('入力シート'!$D14,"???????????"),11,1)</f>
        <v> </v>
      </c>
      <c r="BI27" s="156"/>
      <c r="BJ27" s="14"/>
      <c r="BK27" s="15"/>
      <c r="BL27" s="162" t="str">
        <f>AG27</f>
        <v>督促手数料</v>
      </c>
      <c r="BM27" s="162"/>
      <c r="BN27" s="162"/>
      <c r="BO27" s="162"/>
      <c r="BP27" s="162"/>
      <c r="BQ27" s="160" t="s">
        <v>24</v>
      </c>
      <c r="BR27" s="161"/>
      <c r="BS27" s="159" t="str">
        <f>MID(TEXT('入力シート'!$D14,"??????????0"),1,1)</f>
        <v> </v>
      </c>
      <c r="BT27" s="158"/>
      <c r="BU27" s="157" t="str">
        <f>MID(TEXT('入力シート'!$D14,"??????????0"),2,1)</f>
        <v> </v>
      </c>
      <c r="BV27" s="156"/>
      <c r="BW27" s="159" t="str">
        <f>MID(TEXT('入力シート'!$D14,"??????????0"),3,1)</f>
        <v> </v>
      </c>
      <c r="BX27" s="158"/>
      <c r="BY27" s="157" t="str">
        <f>MID(TEXT('入力シート'!$D14,"??????????0"),4,1)</f>
        <v> </v>
      </c>
      <c r="BZ27" s="157"/>
      <c r="CA27" s="155" t="str">
        <f>MID(TEXT('入力シート'!$D14,"??????????0"),5,1)</f>
        <v> </v>
      </c>
      <c r="CB27" s="156"/>
      <c r="CC27" s="155" t="str">
        <f>MID(TEXT('入力シート'!$D14,"??????????0"),6,1)</f>
        <v> </v>
      </c>
      <c r="CD27" s="156"/>
      <c r="CE27" s="157" t="str">
        <f>MID(TEXT('入力シート'!$D14,"??????????0"),7,1)</f>
        <v> </v>
      </c>
      <c r="CF27" s="156"/>
      <c r="CG27" s="157" t="str">
        <f>MID(TEXT('入力シート'!$D14,"??????????0"),8,1)</f>
        <v> </v>
      </c>
      <c r="CH27" s="158"/>
      <c r="CI27" s="159" t="str">
        <f>MID(TEXT('入力シート'!$D14,"??????????0"),9,1)</f>
        <v> </v>
      </c>
      <c r="CJ27" s="156"/>
      <c r="CK27" s="157" t="str">
        <f>MID(TEXT('入力シート'!$D14,"??????????0"),10,1)</f>
        <v> </v>
      </c>
      <c r="CL27" s="156"/>
      <c r="CM27" s="157" t="str">
        <f>MID(TEXT('入力シート'!$D14,"???????????"),11,1)</f>
        <v> </v>
      </c>
      <c r="CN27" s="156"/>
      <c r="CO27" s="20"/>
    </row>
    <row r="28" spans="1:93" ht="27.75" customHeight="1" thickBot="1">
      <c r="A28" s="15"/>
      <c r="B28" s="149" t="s">
        <v>25</v>
      </c>
      <c r="C28" s="150"/>
      <c r="D28" s="150"/>
      <c r="E28" s="150"/>
      <c r="F28" s="150"/>
      <c r="G28" s="151" t="s">
        <v>26</v>
      </c>
      <c r="H28" s="153"/>
      <c r="I28" s="143" t="str">
        <f>MID(TEXT('入力シート'!$D15,"??????????0"),1,1)</f>
        <v> </v>
      </c>
      <c r="J28" s="148"/>
      <c r="K28" s="144" t="str">
        <f>MID(TEXT('入力シート'!$D15,"??????????0"),2,1)</f>
        <v> </v>
      </c>
      <c r="L28" s="154"/>
      <c r="M28" s="154" t="str">
        <f>MID(TEXT('入力シート'!$D15,"??????????0"),3,1)</f>
        <v> </v>
      </c>
      <c r="N28" s="143"/>
      <c r="O28" s="145" t="str">
        <f>MID(TEXT('入力シート'!$D15,"??????????0"),4,1)</f>
        <v> </v>
      </c>
      <c r="P28" s="144"/>
      <c r="Q28" s="145" t="str">
        <f>MID(TEXT('入力シート'!$D15,"??????????0"),5,1)</f>
        <v> </v>
      </c>
      <c r="R28" s="144"/>
      <c r="S28" s="147" t="str">
        <f>MID(TEXT('入力シート'!$D15,"??????????0"),6,1)</f>
        <v> </v>
      </c>
      <c r="T28" s="144"/>
      <c r="U28" s="145" t="str">
        <f>MID(TEXT('入力シート'!$D15,"??????????0"),7,1)</f>
        <v> </v>
      </c>
      <c r="V28" s="144"/>
      <c r="W28" s="145" t="str">
        <f>MID(TEXT('入力シート'!$D15,"??????????0"),8,1)</f>
        <v> </v>
      </c>
      <c r="X28" s="148"/>
      <c r="Y28" s="143" t="str">
        <f>MID(TEXT('入力シート'!$D15,"??????????0"),9,1)</f>
        <v> </v>
      </c>
      <c r="Z28" s="144"/>
      <c r="AA28" s="145" t="str">
        <f>MID(TEXT('入力シート'!$D15,"??????????0"),10,1)</f>
        <v> </v>
      </c>
      <c r="AB28" s="144"/>
      <c r="AC28" s="145" t="str">
        <f>MID(TEXT('入力シート'!$D15,"???????????"),11,1)</f>
        <v> </v>
      </c>
      <c r="AD28" s="146"/>
      <c r="AE28" s="14"/>
      <c r="AF28" s="15"/>
      <c r="AG28" s="149" t="s">
        <v>25</v>
      </c>
      <c r="AH28" s="150"/>
      <c r="AI28" s="150"/>
      <c r="AJ28" s="150"/>
      <c r="AK28" s="150"/>
      <c r="AL28" s="151" t="s">
        <v>26</v>
      </c>
      <c r="AM28" s="152"/>
      <c r="AN28" s="143" t="str">
        <f>MID(TEXT('入力シート'!$D15,"??????????0"),1,1)</f>
        <v> </v>
      </c>
      <c r="AO28" s="148"/>
      <c r="AP28" s="145" t="str">
        <f>MID(TEXT('入力シート'!$D15,"??????????0"),2,1)</f>
        <v> </v>
      </c>
      <c r="AQ28" s="144"/>
      <c r="AR28" s="143" t="str">
        <f>MID(TEXT('入力シート'!$D15,"??????????0"),3,1)</f>
        <v> </v>
      </c>
      <c r="AS28" s="144"/>
      <c r="AT28" s="145" t="str">
        <f>MID(TEXT('入力シート'!$D15,"??????????0"),4,1)</f>
        <v> </v>
      </c>
      <c r="AU28" s="144"/>
      <c r="AV28" s="145" t="str">
        <f>MID(TEXT('入力シート'!$D15,"??????????0"),5,1)</f>
        <v> </v>
      </c>
      <c r="AW28" s="144"/>
      <c r="AX28" s="147" t="str">
        <f>MID(TEXT('入力シート'!$D15,"??????????0"),6,1)</f>
        <v> </v>
      </c>
      <c r="AY28" s="144"/>
      <c r="AZ28" s="145" t="str">
        <f>MID(TEXT('入力シート'!$D15,"??????????0"),7,1)</f>
        <v> </v>
      </c>
      <c r="BA28" s="144"/>
      <c r="BB28" s="145" t="str">
        <f>MID(TEXT('入力シート'!$D15,"??????????0"),8,1)</f>
        <v> </v>
      </c>
      <c r="BC28" s="148"/>
      <c r="BD28" s="143" t="str">
        <f>MID(TEXT('入力シート'!$D15,"??????????0"),9,1)</f>
        <v> </v>
      </c>
      <c r="BE28" s="144"/>
      <c r="BF28" s="145" t="str">
        <f>MID(TEXT('入力シート'!$D15,"??????????0"),10,1)</f>
        <v> </v>
      </c>
      <c r="BG28" s="144"/>
      <c r="BH28" s="145" t="str">
        <f>MID(TEXT('入力シート'!$D15,"???????????"),11,1)</f>
        <v> </v>
      </c>
      <c r="BI28" s="146"/>
      <c r="BJ28" s="14"/>
      <c r="BK28" s="15"/>
      <c r="BL28" s="149" t="s">
        <v>25</v>
      </c>
      <c r="BM28" s="150"/>
      <c r="BN28" s="150"/>
      <c r="BO28" s="150"/>
      <c r="BP28" s="150"/>
      <c r="BQ28" s="151" t="s">
        <v>26</v>
      </c>
      <c r="BR28" s="152"/>
      <c r="BS28" s="143" t="str">
        <f>MID(TEXT('入力シート'!$D15,"??????????0"),1,1)</f>
        <v> </v>
      </c>
      <c r="BT28" s="148"/>
      <c r="BU28" s="145" t="str">
        <f>MID(TEXT('入力シート'!$D15,"??????????0"),2,1)</f>
        <v> </v>
      </c>
      <c r="BV28" s="144"/>
      <c r="BW28" s="143" t="str">
        <f>MID(TEXT('入力シート'!$D15,"??????????0"),3,1)</f>
        <v> </v>
      </c>
      <c r="BX28" s="144"/>
      <c r="BY28" s="145" t="str">
        <f>MID(TEXT('入力シート'!$D15,"??????????0"),4,1)</f>
        <v> </v>
      </c>
      <c r="BZ28" s="144"/>
      <c r="CA28" s="145" t="str">
        <f>MID(TEXT('入力シート'!$D15,"??????????0"),5,1)</f>
        <v> </v>
      </c>
      <c r="CB28" s="144"/>
      <c r="CC28" s="147" t="str">
        <f>MID(TEXT('入力シート'!$D15,"??????????0"),6,1)</f>
        <v> </v>
      </c>
      <c r="CD28" s="144"/>
      <c r="CE28" s="145" t="str">
        <f>MID(TEXT('入力シート'!$D15,"??????????0"),7,1)</f>
        <v> </v>
      </c>
      <c r="CF28" s="144"/>
      <c r="CG28" s="145" t="str">
        <f>MID(TEXT('入力シート'!$D15,"??????????0"),8,1)</f>
        <v> </v>
      </c>
      <c r="CH28" s="148"/>
      <c r="CI28" s="143" t="str">
        <f>MID(TEXT('入力シート'!$D15,"??????????0"),9,1)</f>
        <v> </v>
      </c>
      <c r="CJ28" s="144"/>
      <c r="CK28" s="145" t="str">
        <f>MID(TEXT('入力シート'!$D15,"??????????0"),10,1)</f>
        <v> </v>
      </c>
      <c r="CL28" s="144"/>
      <c r="CM28" s="145" t="str">
        <f>MID(TEXT('入力シート'!$D15,"???????????"),11,1)</f>
        <v> </v>
      </c>
      <c r="CN28" s="146"/>
      <c r="CO28" s="20"/>
    </row>
    <row r="29" spans="1:93" ht="18.75" customHeight="1">
      <c r="A29" s="15"/>
      <c r="B29" s="139" t="s">
        <v>27</v>
      </c>
      <c r="C29" s="139"/>
      <c r="D29" s="139"/>
      <c r="E29" s="140" t="str">
        <f>'入力シート'!C9</f>
        <v>令和</v>
      </c>
      <c r="F29" s="141"/>
      <c r="G29" s="142">
        <f>'入力シート'!$D$9</f>
        <v>0</v>
      </c>
      <c r="H29" s="142"/>
      <c r="I29" s="26" t="s">
        <v>41</v>
      </c>
      <c r="J29" s="142">
        <f>'入力シート'!$F$9</f>
        <v>0</v>
      </c>
      <c r="K29" s="142"/>
      <c r="L29" s="27" t="s">
        <v>42</v>
      </c>
      <c r="M29" s="142">
        <f>'入力シート'!$H$9</f>
        <v>0</v>
      </c>
      <c r="N29" s="142"/>
      <c r="O29" s="28" t="s">
        <v>63</v>
      </c>
      <c r="P29" s="116" t="s">
        <v>28</v>
      </c>
      <c r="Q29" s="117"/>
      <c r="R29" s="122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4"/>
      <c r="AE29" s="14"/>
      <c r="AF29" s="15"/>
      <c r="AG29" s="139" t="s">
        <v>27</v>
      </c>
      <c r="AH29" s="139"/>
      <c r="AI29" s="139"/>
      <c r="AJ29" s="140" t="str">
        <f>E29</f>
        <v>令和</v>
      </c>
      <c r="AK29" s="141"/>
      <c r="AL29" s="142">
        <f>'入力シート'!$D$9</f>
        <v>0</v>
      </c>
      <c r="AM29" s="142"/>
      <c r="AN29" s="26" t="s">
        <v>41</v>
      </c>
      <c r="AO29" s="142">
        <f>'入力シート'!$F$9</f>
        <v>0</v>
      </c>
      <c r="AP29" s="142"/>
      <c r="AQ29" s="27" t="s">
        <v>42</v>
      </c>
      <c r="AR29" s="142">
        <f>'入力シート'!$H$9</f>
        <v>0</v>
      </c>
      <c r="AS29" s="142"/>
      <c r="AT29" s="28" t="s">
        <v>63</v>
      </c>
      <c r="AU29" s="116" t="s">
        <v>28</v>
      </c>
      <c r="AV29" s="117"/>
      <c r="AW29" s="122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4"/>
      <c r="BJ29" s="14"/>
      <c r="BK29" s="15"/>
      <c r="BL29" s="139" t="s">
        <v>27</v>
      </c>
      <c r="BM29" s="139"/>
      <c r="BN29" s="139"/>
      <c r="BO29" s="140" t="str">
        <f>E29</f>
        <v>令和</v>
      </c>
      <c r="BP29" s="141"/>
      <c r="BQ29" s="142">
        <f>'入力シート'!$D$9</f>
        <v>0</v>
      </c>
      <c r="BR29" s="142"/>
      <c r="BS29" s="26" t="s">
        <v>41</v>
      </c>
      <c r="BT29" s="142">
        <f>'入力シート'!$F$9</f>
        <v>0</v>
      </c>
      <c r="BU29" s="142"/>
      <c r="BV29" s="27" t="s">
        <v>42</v>
      </c>
      <c r="BW29" s="142">
        <f>'入力シート'!$H$9</f>
        <v>0</v>
      </c>
      <c r="BX29" s="142"/>
      <c r="BY29" s="28" t="s">
        <v>63</v>
      </c>
      <c r="BZ29" s="116" t="s">
        <v>28</v>
      </c>
      <c r="CA29" s="117"/>
      <c r="CB29" s="122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4"/>
      <c r="CO29" s="20"/>
    </row>
    <row r="30" spans="1:93" ht="18.75" customHeight="1">
      <c r="A30" s="15"/>
      <c r="B30" s="107"/>
      <c r="C30" s="107"/>
      <c r="D30" s="107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18"/>
      <c r="Q30" s="119"/>
      <c r="R30" s="12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26"/>
      <c r="AE30" s="14"/>
      <c r="AF30" s="15"/>
      <c r="AG30" s="131" t="s">
        <v>29</v>
      </c>
      <c r="AH30" s="132"/>
      <c r="AI30" s="133"/>
      <c r="AJ30" s="137" t="s">
        <v>30</v>
      </c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18"/>
      <c r="AV30" s="119"/>
      <c r="AW30" s="125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26"/>
      <c r="BJ30" s="14"/>
      <c r="BK30" s="15"/>
      <c r="BL30" s="138" t="s">
        <v>32</v>
      </c>
      <c r="BM30" s="138"/>
      <c r="BN30" s="110"/>
      <c r="BO30" s="138" t="s">
        <v>73</v>
      </c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8"/>
      <c r="CA30" s="119"/>
      <c r="CB30" s="125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26"/>
      <c r="CO30" s="20"/>
    </row>
    <row r="31" spans="1:93" ht="18.75" customHeight="1">
      <c r="A31" s="15"/>
      <c r="B31" s="107"/>
      <c r="C31" s="107"/>
      <c r="D31" s="107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18"/>
      <c r="Q31" s="119"/>
      <c r="R31" s="125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26"/>
      <c r="AE31" s="14"/>
      <c r="AF31" s="15"/>
      <c r="AG31" s="134"/>
      <c r="AH31" s="135"/>
      <c r="AI31" s="136"/>
      <c r="AJ31" s="137" t="s">
        <v>19</v>
      </c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18"/>
      <c r="AV31" s="119"/>
      <c r="AW31" s="125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26"/>
      <c r="BJ31" s="14"/>
      <c r="BK31" s="15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8"/>
      <c r="CA31" s="119"/>
      <c r="CB31" s="125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26"/>
      <c r="CO31" s="20"/>
    </row>
    <row r="32" spans="1:93" ht="12" customHeight="1">
      <c r="A32" s="15"/>
      <c r="P32" s="118"/>
      <c r="Q32" s="119"/>
      <c r="R32" s="125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26"/>
      <c r="AE32" s="14"/>
      <c r="AF32" s="15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18"/>
      <c r="AV32" s="119"/>
      <c r="AW32" s="125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26"/>
      <c r="BJ32" s="14"/>
      <c r="BK32" s="15"/>
      <c r="BL32" s="110" t="s">
        <v>31</v>
      </c>
      <c r="BM32" s="110"/>
      <c r="BN32" s="110"/>
      <c r="BO32" s="111" t="s">
        <v>75</v>
      </c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8"/>
      <c r="CA32" s="119"/>
      <c r="CB32" s="125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26"/>
      <c r="CO32" s="20"/>
    </row>
    <row r="33" spans="1:93" ht="12" customHeight="1">
      <c r="A33" s="15"/>
      <c r="P33" s="118"/>
      <c r="Q33" s="119"/>
      <c r="R33" s="125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26"/>
      <c r="AE33" s="14"/>
      <c r="AF33" s="15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18"/>
      <c r="AV33" s="119"/>
      <c r="AW33" s="125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26"/>
      <c r="BJ33" s="14"/>
      <c r="BK33" s="15"/>
      <c r="BL33" s="110"/>
      <c r="BM33" s="110"/>
      <c r="BN33" s="110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8"/>
      <c r="CA33" s="119"/>
      <c r="CB33" s="125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26"/>
      <c r="CO33" s="20"/>
    </row>
    <row r="34" spans="1:93" ht="15" customHeight="1">
      <c r="A34" s="15"/>
      <c r="B34" s="108" t="s">
        <v>79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8"/>
      <c r="Q34" s="119"/>
      <c r="R34" s="125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26"/>
      <c r="AE34" s="14"/>
      <c r="AF34" s="15"/>
      <c r="AG34" s="112" t="s">
        <v>78</v>
      </c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3"/>
      <c r="AU34" s="118"/>
      <c r="AV34" s="119"/>
      <c r="AW34" s="125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26"/>
      <c r="BJ34" s="14"/>
      <c r="BK34" s="15"/>
      <c r="BL34" s="110"/>
      <c r="BM34" s="110"/>
      <c r="BN34" s="110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8"/>
      <c r="CA34" s="119"/>
      <c r="CB34" s="125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26"/>
      <c r="CO34" s="20"/>
    </row>
    <row r="35" spans="1:93" ht="15" customHeight="1" thickBot="1">
      <c r="A35" s="15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20"/>
      <c r="Q35" s="121"/>
      <c r="R35" s="127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9"/>
      <c r="AE35" s="14"/>
      <c r="AF35" s="15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3"/>
      <c r="AU35" s="120"/>
      <c r="AV35" s="121"/>
      <c r="AW35" s="127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9"/>
      <c r="BJ35" s="14"/>
      <c r="BK35" s="15"/>
      <c r="BL35" s="114" t="s">
        <v>74</v>
      </c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5"/>
      <c r="BZ35" s="120"/>
      <c r="CA35" s="121"/>
      <c r="CB35" s="127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9"/>
      <c r="CO35" s="20"/>
    </row>
    <row r="36" spans="1:93" ht="11.25">
      <c r="A36" s="15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14"/>
      <c r="AF36" s="15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14"/>
      <c r="BK36" s="15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</row>
    <row r="37" s="20" customFormat="1" ht="11.25"/>
    <row r="38" ht="11.25"/>
  </sheetData>
  <sheetProtection/>
  <mergeCells count="362">
    <mergeCell ref="H22:I22"/>
    <mergeCell ref="AG12:BE12"/>
    <mergeCell ref="BL12:CJ12"/>
    <mergeCell ref="C13:T13"/>
    <mergeCell ref="C14:AA15"/>
    <mergeCell ref="AH13:AY13"/>
    <mergeCell ref="AH14:BF15"/>
    <mergeCell ref="BM13:CD13"/>
    <mergeCell ref="BM14:CK15"/>
    <mergeCell ref="B18:AD18"/>
    <mergeCell ref="B2:D2"/>
    <mergeCell ref="AG2:AI2"/>
    <mergeCell ref="BL2:BN2"/>
    <mergeCell ref="B3:D4"/>
    <mergeCell ref="AG3:AI4"/>
    <mergeCell ref="BL3:BN4"/>
    <mergeCell ref="Z4:AC5"/>
    <mergeCell ref="BE4:BH5"/>
    <mergeCell ref="CG4:CH5"/>
    <mergeCell ref="CJ4:CM5"/>
    <mergeCell ref="B5:D6"/>
    <mergeCell ref="F5:H6"/>
    <mergeCell ref="AG5:AI6"/>
    <mergeCell ref="AK5:AM6"/>
    <mergeCell ref="BL5:BN6"/>
    <mergeCell ref="BP5:BR6"/>
    <mergeCell ref="I6:W7"/>
    <mergeCell ref="AN6:BB7"/>
    <mergeCell ref="BS6:CK7"/>
    <mergeCell ref="B7:D8"/>
    <mergeCell ref="F7:H8"/>
    <mergeCell ref="AG7:AI8"/>
    <mergeCell ref="AK7:AM8"/>
    <mergeCell ref="BL7:BN8"/>
    <mergeCell ref="BP7:BR8"/>
    <mergeCell ref="AS8:AW8"/>
    <mergeCell ref="Y6:Z7"/>
    <mergeCell ref="BC6:BD7"/>
    <mergeCell ref="B9:K9"/>
    <mergeCell ref="L9:AD9"/>
    <mergeCell ref="AG9:AP9"/>
    <mergeCell ref="AQ9:BI9"/>
    <mergeCell ref="BL9:BU9"/>
    <mergeCell ref="BV9:CN9"/>
    <mergeCell ref="B10:K10"/>
    <mergeCell ref="L10:AD10"/>
    <mergeCell ref="AG10:AP10"/>
    <mergeCell ref="AQ10:BI10"/>
    <mergeCell ref="BL10:BU10"/>
    <mergeCell ref="BV10:CN10"/>
    <mergeCell ref="B11:AD11"/>
    <mergeCell ref="AG11:BI11"/>
    <mergeCell ref="BL11:CN11"/>
    <mergeCell ref="AB12:AD17"/>
    <mergeCell ref="BG12:BI17"/>
    <mergeCell ref="CL12:CN17"/>
    <mergeCell ref="C16:Z17"/>
    <mergeCell ref="AH16:BE17"/>
    <mergeCell ref="BM16:CJ17"/>
    <mergeCell ref="B12:Z12"/>
    <mergeCell ref="AG18:BI18"/>
    <mergeCell ref="BL18:CN18"/>
    <mergeCell ref="B19:C19"/>
    <mergeCell ref="D19:V19"/>
    <mergeCell ref="W19:AD19"/>
    <mergeCell ref="AG19:AH19"/>
    <mergeCell ref="AI19:BA19"/>
    <mergeCell ref="BB19:BI19"/>
    <mergeCell ref="BL19:BM19"/>
    <mergeCell ref="BN19:CF19"/>
    <mergeCell ref="CG19:CN19"/>
    <mergeCell ref="B20:C20"/>
    <mergeCell ref="D20:V20"/>
    <mergeCell ref="W20:AD20"/>
    <mergeCell ref="AG20:AH20"/>
    <mergeCell ref="AI20:BA20"/>
    <mergeCell ref="BB20:BI20"/>
    <mergeCell ref="BL20:BM20"/>
    <mergeCell ref="BN20:CF20"/>
    <mergeCell ref="CG20:CN20"/>
    <mergeCell ref="B21:P21"/>
    <mergeCell ref="Q21:AD21"/>
    <mergeCell ref="AG21:AU21"/>
    <mergeCell ref="AV21:BI21"/>
    <mergeCell ref="BL21:BZ21"/>
    <mergeCell ref="CA21:CN21"/>
    <mergeCell ref="K22:L22"/>
    <mergeCell ref="N22:O22"/>
    <mergeCell ref="Q22:AC22"/>
    <mergeCell ref="AM22:AN22"/>
    <mergeCell ref="AP22:AQ22"/>
    <mergeCell ref="AS22:AT22"/>
    <mergeCell ref="AV22:BH22"/>
    <mergeCell ref="BR22:BS22"/>
    <mergeCell ref="BU22:BV22"/>
    <mergeCell ref="BX22:BY22"/>
    <mergeCell ref="CA22:CM22"/>
    <mergeCell ref="B23:F24"/>
    <mergeCell ref="G23:H24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G23:AK24"/>
    <mergeCell ref="AL23:AM24"/>
    <mergeCell ref="AN23:AO23"/>
    <mergeCell ref="AP23:AQ23"/>
    <mergeCell ref="AR23:AS23"/>
    <mergeCell ref="AR24:AS24"/>
    <mergeCell ref="AT23:AU23"/>
    <mergeCell ref="AV23:AW23"/>
    <mergeCell ref="AX23:AY23"/>
    <mergeCell ref="AZ23:BA23"/>
    <mergeCell ref="AT24:AU24"/>
    <mergeCell ref="AV24:AW24"/>
    <mergeCell ref="AX24:AY24"/>
    <mergeCell ref="AZ24:BA24"/>
    <mergeCell ref="BB23:BC23"/>
    <mergeCell ref="BD23:BE23"/>
    <mergeCell ref="BF23:BG23"/>
    <mergeCell ref="BH23:BI23"/>
    <mergeCell ref="BL23:BP24"/>
    <mergeCell ref="BQ23:BR24"/>
    <mergeCell ref="BB24:BC24"/>
    <mergeCell ref="BD24:BE24"/>
    <mergeCell ref="BS23:BT23"/>
    <mergeCell ref="BU23:BV23"/>
    <mergeCell ref="BF24:BG24"/>
    <mergeCell ref="BH24:BI24"/>
    <mergeCell ref="BS24:BT24"/>
    <mergeCell ref="BU24:BV24"/>
    <mergeCell ref="BW23:BX23"/>
    <mergeCell ref="BY23:BZ23"/>
    <mergeCell ref="CA23:CB23"/>
    <mergeCell ref="CC23:CD23"/>
    <mergeCell ref="CE23:CF23"/>
    <mergeCell ref="CG23:CH23"/>
    <mergeCell ref="CI23:CJ23"/>
    <mergeCell ref="CK23:CL23"/>
    <mergeCell ref="CM23:CN23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N24:AO24"/>
    <mergeCell ref="AP24:AQ24"/>
    <mergeCell ref="BW24:BX24"/>
    <mergeCell ref="BY24:BZ24"/>
    <mergeCell ref="CA24:CB24"/>
    <mergeCell ref="CC24:CD24"/>
    <mergeCell ref="CE24:CF24"/>
    <mergeCell ref="CG24:CH24"/>
    <mergeCell ref="CI24:CJ24"/>
    <mergeCell ref="CK24:CL24"/>
    <mergeCell ref="CM24:CN24"/>
    <mergeCell ref="B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G25:AK25"/>
    <mergeCell ref="AL25:AM25"/>
    <mergeCell ref="AN25:AO25"/>
    <mergeCell ref="AP25:AQ25"/>
    <mergeCell ref="AR25:AS25"/>
    <mergeCell ref="AT25:AU25"/>
    <mergeCell ref="AV25:AW25"/>
    <mergeCell ref="AX25:AY25"/>
    <mergeCell ref="AZ25:BA25"/>
    <mergeCell ref="BB25:BC25"/>
    <mergeCell ref="BD25:BE25"/>
    <mergeCell ref="BF25:BG25"/>
    <mergeCell ref="BH25:BI25"/>
    <mergeCell ref="BL25:BP25"/>
    <mergeCell ref="BQ25:BR25"/>
    <mergeCell ref="BS25:BT25"/>
    <mergeCell ref="BU25:BV25"/>
    <mergeCell ref="BW25:BX25"/>
    <mergeCell ref="BY25:BZ25"/>
    <mergeCell ref="CA25:CB25"/>
    <mergeCell ref="CC25:CD25"/>
    <mergeCell ref="CE25:CF25"/>
    <mergeCell ref="CG25:CH25"/>
    <mergeCell ref="CI25:CJ25"/>
    <mergeCell ref="CK25:CL25"/>
    <mergeCell ref="CM25:CN25"/>
    <mergeCell ref="B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G26:AK26"/>
    <mergeCell ref="AL26:AM26"/>
    <mergeCell ref="AN26:AO26"/>
    <mergeCell ref="AP26:AQ26"/>
    <mergeCell ref="AR26:AS26"/>
    <mergeCell ref="AT26:AU26"/>
    <mergeCell ref="AV26:AW26"/>
    <mergeCell ref="AX26:AY26"/>
    <mergeCell ref="AZ26:BA26"/>
    <mergeCell ref="BB26:BC26"/>
    <mergeCell ref="BD26:BE26"/>
    <mergeCell ref="BF26:BG26"/>
    <mergeCell ref="BH26:BI26"/>
    <mergeCell ref="BL26:BP26"/>
    <mergeCell ref="BQ26:BR26"/>
    <mergeCell ref="BS26:BT26"/>
    <mergeCell ref="BU26:BV26"/>
    <mergeCell ref="BW26:BX26"/>
    <mergeCell ref="BY26:BZ26"/>
    <mergeCell ref="CA26:CB26"/>
    <mergeCell ref="CC26:CD26"/>
    <mergeCell ref="CE26:CF26"/>
    <mergeCell ref="CG26:CH26"/>
    <mergeCell ref="CI26:CJ26"/>
    <mergeCell ref="CK26:CL26"/>
    <mergeCell ref="CM26:CN26"/>
    <mergeCell ref="B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G27:AK27"/>
    <mergeCell ref="AL27:AM27"/>
    <mergeCell ref="AN27:AO27"/>
    <mergeCell ref="AP27:AQ27"/>
    <mergeCell ref="AR27:AS27"/>
    <mergeCell ref="AT27:AU27"/>
    <mergeCell ref="AV27:AW27"/>
    <mergeCell ref="AX27:AY27"/>
    <mergeCell ref="AZ27:BA27"/>
    <mergeCell ref="BB27:BC27"/>
    <mergeCell ref="BD27:BE27"/>
    <mergeCell ref="BF27:BG27"/>
    <mergeCell ref="BH27:BI27"/>
    <mergeCell ref="BL27:BP27"/>
    <mergeCell ref="BQ27:BR27"/>
    <mergeCell ref="BS27:BT27"/>
    <mergeCell ref="BU27:BV27"/>
    <mergeCell ref="BW27:BX27"/>
    <mergeCell ref="BY27:BZ27"/>
    <mergeCell ref="CA27:CB27"/>
    <mergeCell ref="CC27:CD27"/>
    <mergeCell ref="CE27:CF27"/>
    <mergeCell ref="CG27:CH27"/>
    <mergeCell ref="CI27:CJ27"/>
    <mergeCell ref="CK27:CL27"/>
    <mergeCell ref="CM27:CN27"/>
    <mergeCell ref="B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G28:AK28"/>
    <mergeCell ref="AL28:AM28"/>
    <mergeCell ref="AN28:AO28"/>
    <mergeCell ref="AP28:AQ28"/>
    <mergeCell ref="AR28:AS28"/>
    <mergeCell ref="AT28:AU28"/>
    <mergeCell ref="AV28:AW28"/>
    <mergeCell ref="AX28:AY28"/>
    <mergeCell ref="AZ28:BA28"/>
    <mergeCell ref="BB28:BC28"/>
    <mergeCell ref="BD28:BE28"/>
    <mergeCell ref="BF28:BG28"/>
    <mergeCell ref="BH28:BI28"/>
    <mergeCell ref="BL28:BP28"/>
    <mergeCell ref="BQ28:BR28"/>
    <mergeCell ref="BS28:BT28"/>
    <mergeCell ref="BU28:BV28"/>
    <mergeCell ref="BW28:BX28"/>
    <mergeCell ref="BY28:BZ28"/>
    <mergeCell ref="CA28:CB28"/>
    <mergeCell ref="CC28:CD28"/>
    <mergeCell ref="CE28:CF28"/>
    <mergeCell ref="CG28:CH28"/>
    <mergeCell ref="CI28:CJ28"/>
    <mergeCell ref="CK28:CL28"/>
    <mergeCell ref="CM28:CN28"/>
    <mergeCell ref="B29:D29"/>
    <mergeCell ref="E29:F29"/>
    <mergeCell ref="G29:H29"/>
    <mergeCell ref="J29:K29"/>
    <mergeCell ref="M29:N29"/>
    <mergeCell ref="P29:Q35"/>
    <mergeCell ref="R29:AD35"/>
    <mergeCell ref="BQ29:BR29"/>
    <mergeCell ref="BT29:BU29"/>
    <mergeCell ref="BW29:BX29"/>
    <mergeCell ref="AG29:AI29"/>
    <mergeCell ref="AJ29:AK29"/>
    <mergeCell ref="AL29:AM29"/>
    <mergeCell ref="AO29:AP29"/>
    <mergeCell ref="AR29:AS29"/>
    <mergeCell ref="AU29:AV35"/>
    <mergeCell ref="AJ31:AT31"/>
    <mergeCell ref="E30:O30"/>
    <mergeCell ref="AG30:AI31"/>
    <mergeCell ref="AJ30:AT30"/>
    <mergeCell ref="BL30:BN31"/>
    <mergeCell ref="BO30:BY31"/>
    <mergeCell ref="B31:D31"/>
    <mergeCell ref="E31:O31"/>
    <mergeCell ref="AW29:BI35"/>
    <mergeCell ref="BL29:BN29"/>
    <mergeCell ref="BO29:BP29"/>
    <mergeCell ref="CL6:CM7"/>
    <mergeCell ref="B34:O35"/>
    <mergeCell ref="AG32:AT33"/>
    <mergeCell ref="BL32:BN34"/>
    <mergeCell ref="BO32:BY34"/>
    <mergeCell ref="AG34:AT35"/>
    <mergeCell ref="BL35:BY35"/>
    <mergeCell ref="BZ29:CA35"/>
    <mergeCell ref="CB29:CN35"/>
    <mergeCell ref="B30:D3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2022-10-26T07:15:22Z</dcterms:created>
  <dcterms:modified xsi:type="dcterms:W3CDTF">2023-06-07T09:35:15Z</dcterms:modified>
  <cp:category/>
  <cp:version/>
  <cp:contentType/>
  <cp:contentStatus/>
</cp:coreProperties>
</file>