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3年版\R3完成版\統計表\"/>
    </mc:Choice>
  </mc:AlternateContent>
  <bookViews>
    <workbookView xWindow="120" yWindow="120" windowWidth="15075" windowHeight="7830"/>
  </bookViews>
  <sheets>
    <sheet name="154一般会計の歳入歳出決算状況" sheetId="1" r:id="rId1"/>
    <sheet name="155特別会計の歳入歳出決算状況" sheetId="2" r:id="rId2"/>
    <sheet name="156企業会計の収支決算状況" sheetId="3" r:id="rId3"/>
    <sheet name="157一般会計性質別歳出決算" sheetId="15" r:id="rId4"/>
    <sheet name="158財政状況" sheetId="17" r:id="rId5"/>
    <sheet name="159市有財産状況" sheetId="6" r:id="rId6"/>
    <sheet name="160市税の収入状況" sheetId="18" r:id="rId7"/>
  </sheets>
  <definedNames>
    <definedName name="_xlnm.Print_Area" localSheetId="4">'158財政状況'!$A$1:$G$33</definedName>
  </definedNames>
  <calcPr calcId="162913"/>
</workbook>
</file>

<file path=xl/calcChain.xml><?xml version="1.0" encoding="utf-8"?>
<calcChain xmlns="http://schemas.openxmlformats.org/spreadsheetml/2006/main">
  <c r="S7" i="18" l="1"/>
  <c r="T7" i="18"/>
  <c r="S9" i="18"/>
  <c r="T9" i="18"/>
  <c r="S10" i="18"/>
  <c r="T10" i="18"/>
  <c r="U10" i="18"/>
  <c r="U45" i="18" s="1"/>
  <c r="V10" i="18"/>
  <c r="W10" i="18"/>
  <c r="Y10" i="18"/>
  <c r="S11" i="18"/>
  <c r="T11" i="18"/>
  <c r="S12" i="18"/>
  <c r="T12" i="18"/>
  <c r="W12" i="18"/>
  <c r="W11" i="18" s="1"/>
  <c r="S13" i="18"/>
  <c r="T13" i="18"/>
  <c r="X13" i="18"/>
  <c r="Y13" i="18"/>
  <c r="S14" i="18"/>
  <c r="T14" i="18"/>
  <c r="U14" i="18"/>
  <c r="U12" i="18" s="1"/>
  <c r="V14" i="18"/>
  <c r="V12" i="18" s="1"/>
  <c r="W14" i="18"/>
  <c r="Y14" i="18" s="1"/>
  <c r="X14" i="18"/>
  <c r="S15" i="18"/>
  <c r="T15" i="18"/>
  <c r="X15" i="18"/>
  <c r="Y15" i="18"/>
  <c r="S16" i="18"/>
  <c r="T16" i="18"/>
  <c r="X16" i="18"/>
  <c r="Y16" i="18"/>
  <c r="S17" i="18"/>
  <c r="T17" i="18"/>
  <c r="X17" i="18"/>
  <c r="Y17" i="18"/>
  <c r="S18" i="18"/>
  <c r="T18" i="18"/>
  <c r="S19" i="18"/>
  <c r="T19" i="18"/>
  <c r="V19" i="18"/>
  <c r="V18" i="18" s="1"/>
  <c r="S20" i="18"/>
  <c r="T20" i="18"/>
  <c r="U20" i="18"/>
  <c r="U19" i="18" s="1"/>
  <c r="U18" i="18" s="1"/>
  <c r="V20" i="18"/>
  <c r="W20" i="18"/>
  <c r="W19" i="18" s="1"/>
  <c r="S21" i="18"/>
  <c r="T21" i="18"/>
  <c r="X21" i="18"/>
  <c r="Y21" i="18"/>
  <c r="S22" i="18"/>
  <c r="T22" i="18"/>
  <c r="X22" i="18"/>
  <c r="Y22" i="18"/>
  <c r="S23" i="18"/>
  <c r="T23" i="18"/>
  <c r="X23" i="18"/>
  <c r="Y23" i="18"/>
  <c r="S24" i="18"/>
  <c r="T24" i="18"/>
  <c r="X24" i="18"/>
  <c r="Y24" i="18"/>
  <c r="S25" i="18"/>
  <c r="T25" i="18"/>
  <c r="X25" i="18"/>
  <c r="Y25" i="18"/>
  <c r="S26" i="18"/>
  <c r="T26" i="18"/>
  <c r="V26" i="18"/>
  <c r="S27" i="18"/>
  <c r="T27" i="18"/>
  <c r="U27" i="18"/>
  <c r="U26" i="18" s="1"/>
  <c r="V27" i="18"/>
  <c r="W27" i="18"/>
  <c r="W26" i="18" s="1"/>
  <c r="Y27" i="18"/>
  <c r="S28" i="18"/>
  <c r="T28" i="18"/>
  <c r="X28" i="18"/>
  <c r="Y28" i="18"/>
  <c r="S29" i="18"/>
  <c r="T29" i="18"/>
  <c r="X29" i="18"/>
  <c r="Y29" i="18"/>
  <c r="S30" i="18"/>
  <c r="T30" i="18"/>
  <c r="X30" i="18"/>
  <c r="Y30" i="18"/>
  <c r="S31" i="18"/>
  <c r="T31" i="18"/>
  <c r="X31" i="18"/>
  <c r="Y31" i="18"/>
  <c r="S32" i="18"/>
  <c r="T32" i="18"/>
  <c r="X32" i="18"/>
  <c r="Y32" i="18"/>
  <c r="S37" i="18"/>
  <c r="T37" i="18"/>
  <c r="U37" i="18"/>
  <c r="X37" i="18" s="1"/>
  <c r="V37" i="18"/>
  <c r="Y37" i="18" s="1"/>
  <c r="W37" i="18"/>
  <c r="S38" i="18"/>
  <c r="T38" i="18"/>
  <c r="X38" i="18"/>
  <c r="Y38" i="18"/>
  <c r="S39" i="18"/>
  <c r="T39" i="18"/>
  <c r="X39" i="18"/>
  <c r="Y39" i="18"/>
  <c r="S40" i="18"/>
  <c r="T40" i="18"/>
  <c r="X40" i="18"/>
  <c r="Y40" i="18"/>
  <c r="S41" i="18"/>
  <c r="T41" i="18"/>
  <c r="X41" i="18"/>
  <c r="Y41" i="18"/>
  <c r="P43" i="18"/>
  <c r="Q43" i="18"/>
  <c r="R43" i="18"/>
  <c r="P44" i="18"/>
  <c r="Q44" i="18"/>
  <c r="R44" i="18"/>
  <c r="P45" i="18"/>
  <c r="Q45" i="18"/>
  <c r="R45" i="18"/>
  <c r="V45" i="18"/>
  <c r="W45" i="18"/>
  <c r="Y26" i="18" l="1"/>
  <c r="X26" i="18"/>
  <c r="W18" i="18"/>
  <c r="X19" i="18"/>
  <c r="Y19" i="18"/>
  <c r="V11" i="18"/>
  <c r="V9" i="18"/>
  <c r="X11" i="18"/>
  <c r="Y11" i="18"/>
  <c r="U9" i="18"/>
  <c r="U11" i="18"/>
  <c r="X27" i="18"/>
  <c r="X10" i="18"/>
  <c r="W9" i="18"/>
  <c r="Y20" i="18"/>
  <c r="Y12" i="18"/>
  <c r="X20" i="18"/>
  <c r="X12" i="18"/>
  <c r="V44" i="18" l="1"/>
  <c r="V7" i="18"/>
  <c r="V43" i="18" s="1"/>
  <c r="Y18" i="18"/>
  <c r="X18" i="18"/>
  <c r="Y9" i="18"/>
  <c r="W7" i="18"/>
  <c r="W44" i="18"/>
  <c r="X9" i="18"/>
  <c r="U44" i="18"/>
  <c r="U7" i="18"/>
  <c r="U43" i="18" s="1"/>
  <c r="X7" i="18" l="1"/>
  <c r="W43" i="18"/>
  <c r="Y7" i="18"/>
</calcChain>
</file>

<file path=xl/sharedStrings.xml><?xml version="1.0" encoding="utf-8"?>
<sst xmlns="http://schemas.openxmlformats.org/spreadsheetml/2006/main" count="269" uniqueCount="195">
  <si>
    <t>(単位：千円)</t>
    <rPh sb="1" eb="3">
      <t>タンイ</t>
    </rPh>
    <rPh sb="4" eb="6">
      <t>センエン</t>
    </rPh>
    <phoneticPr fontId="4"/>
  </si>
  <si>
    <t>区分</t>
    <rPh sb="0" eb="2">
      <t>クブン</t>
    </rPh>
    <phoneticPr fontId="4"/>
  </si>
  <si>
    <t>決算額</t>
    <rPh sb="0" eb="2">
      <t>ケッサン</t>
    </rPh>
    <rPh sb="2" eb="3">
      <t>ガク</t>
    </rPh>
    <phoneticPr fontId="4"/>
  </si>
  <si>
    <t>構成比(%)</t>
    <rPh sb="0" eb="3">
      <t>コウセイヒ</t>
    </rPh>
    <phoneticPr fontId="4"/>
  </si>
  <si>
    <t>前年度対比増減率(%)</t>
    <rPh sb="0" eb="3">
      <t>ゼンネンド</t>
    </rPh>
    <rPh sb="3" eb="5">
      <t>タイヒ</t>
    </rPh>
    <rPh sb="5" eb="7">
      <t>ゾウゲン</t>
    </rPh>
    <rPh sb="7" eb="8">
      <t>リツ</t>
    </rPh>
    <phoneticPr fontId="4"/>
  </si>
  <si>
    <t>歳入合計</t>
    <rPh sb="0" eb="2">
      <t>サイニュウ</t>
    </rPh>
    <rPh sb="2" eb="4">
      <t>ゴウケイ</t>
    </rPh>
    <phoneticPr fontId="4"/>
  </si>
  <si>
    <t>市税</t>
    <rPh sb="0" eb="1">
      <t>シ</t>
    </rPh>
    <rPh sb="1" eb="2">
      <t>ゼイ</t>
    </rPh>
    <phoneticPr fontId="4"/>
  </si>
  <si>
    <t>地方譲与税</t>
    <rPh sb="0" eb="1">
      <t>チ</t>
    </rPh>
    <rPh sb="1" eb="2">
      <t>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</si>
  <si>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ワリ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</si>
  <si>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</si>
  <si>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ユズリワタ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</si>
  <si>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</si>
  <si>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</si>
  <si>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</si>
  <si>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国有提供施設等所在
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10" eb="13">
      <t>シチョウソン</t>
    </rPh>
    <rPh sb="13" eb="15">
      <t>ジョセイ</t>
    </rPh>
    <rPh sb="15" eb="18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</si>
  <si>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</si>
  <si>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</si>
  <si>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</si>
  <si>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</si>
  <si>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</si>
  <si>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</si>
  <si>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4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</si>
  <si>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4"/>
  </si>
  <si>
    <t>寄附金</t>
    <rPh sb="0" eb="1">
      <t>キ</t>
    </rPh>
    <rPh sb="1" eb="2">
      <t>フ</t>
    </rPh>
    <rPh sb="2" eb="3">
      <t>キン</t>
    </rPh>
    <phoneticPr fontId="4"/>
  </si>
  <si>
    <t>繰入金</t>
    <rPh sb="0" eb="1">
      <t>グリ</t>
    </rPh>
    <rPh sb="1" eb="2">
      <t>イ</t>
    </rPh>
    <rPh sb="2" eb="3">
      <t>キン</t>
    </rPh>
    <phoneticPr fontId="4"/>
  </si>
  <si>
    <t>繰越金</t>
    <rPh sb="0" eb="1">
      <t>グリ</t>
    </rPh>
    <rPh sb="1" eb="2">
      <t>コシ</t>
    </rPh>
    <rPh sb="2" eb="3">
      <t>キン</t>
    </rPh>
    <phoneticPr fontId="4"/>
  </si>
  <si>
    <t>諸収入</t>
    <rPh sb="0" eb="1">
      <t>ショ</t>
    </rPh>
    <rPh sb="1" eb="2">
      <t>オサム</t>
    </rPh>
    <rPh sb="2" eb="3">
      <t>イ</t>
    </rPh>
    <phoneticPr fontId="4"/>
  </si>
  <si>
    <t>市債</t>
    <rPh sb="0" eb="1">
      <t>シ</t>
    </rPh>
    <rPh sb="1" eb="2">
      <t>サイ</t>
    </rPh>
    <phoneticPr fontId="4"/>
  </si>
  <si>
    <t>歳出合計</t>
    <rPh sb="0" eb="2">
      <t>サイシュツ</t>
    </rPh>
    <rPh sb="2" eb="4">
      <t>ゴウケイ</t>
    </rPh>
    <phoneticPr fontId="4"/>
  </si>
  <si>
    <t>議会費</t>
    <rPh sb="0" eb="1">
      <t>ギ</t>
    </rPh>
    <rPh sb="1" eb="2">
      <t>カイ</t>
    </rPh>
    <rPh sb="2" eb="3">
      <t>ヒ</t>
    </rPh>
    <phoneticPr fontId="4"/>
  </si>
  <si>
    <t>総務費</t>
    <rPh sb="0" eb="1">
      <t>フサ</t>
    </rPh>
    <rPh sb="1" eb="2">
      <t>ツトム</t>
    </rPh>
    <rPh sb="2" eb="3">
      <t>ヒ</t>
    </rPh>
    <phoneticPr fontId="4"/>
  </si>
  <si>
    <t>民生費</t>
    <rPh sb="0" eb="1">
      <t>タミ</t>
    </rPh>
    <rPh sb="1" eb="2">
      <t>ショウ</t>
    </rPh>
    <rPh sb="2" eb="3">
      <t>ヒ</t>
    </rPh>
    <phoneticPr fontId="4"/>
  </si>
  <si>
    <t>衛生費</t>
    <rPh sb="0" eb="1">
      <t>マモル</t>
    </rPh>
    <rPh sb="1" eb="2">
      <t>ショウ</t>
    </rPh>
    <rPh sb="2" eb="3">
      <t>ヒ</t>
    </rPh>
    <phoneticPr fontId="4"/>
  </si>
  <si>
    <t>労働費</t>
    <rPh sb="0" eb="1">
      <t>ロウ</t>
    </rPh>
    <rPh sb="1" eb="2">
      <t>ドウ</t>
    </rPh>
    <rPh sb="2" eb="3">
      <t>ヒ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</si>
  <si>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</si>
  <si>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商工費</t>
    <rPh sb="0" eb="1">
      <t>ショウ</t>
    </rPh>
    <rPh sb="1" eb="2">
      <t>タクミ</t>
    </rPh>
    <rPh sb="2" eb="3">
      <t>ヒ</t>
    </rPh>
    <phoneticPr fontId="4"/>
  </si>
  <si>
    <t>土木費</t>
    <rPh sb="0" eb="1">
      <t>ツチ</t>
    </rPh>
    <rPh sb="1" eb="2">
      <t>キ</t>
    </rPh>
    <rPh sb="2" eb="3">
      <t>ヒ</t>
    </rPh>
    <phoneticPr fontId="4"/>
  </si>
  <si>
    <t>消防費</t>
    <rPh sb="0" eb="1">
      <t>ケ</t>
    </rPh>
    <rPh sb="1" eb="2">
      <t>ボウ</t>
    </rPh>
    <rPh sb="2" eb="3">
      <t>ヒ</t>
    </rPh>
    <phoneticPr fontId="4"/>
  </si>
  <si>
    <t>教育費</t>
    <rPh sb="0" eb="1">
      <t>キョウ</t>
    </rPh>
    <rPh sb="1" eb="2">
      <t>イク</t>
    </rPh>
    <rPh sb="2" eb="3">
      <t>ヒ</t>
    </rPh>
    <phoneticPr fontId="4"/>
  </si>
  <si>
    <t>災害復旧費</t>
    <rPh sb="0" eb="2">
      <t>サイガイ</t>
    </rPh>
    <rPh sb="2" eb="5">
      <t>フッキュウヒ</t>
    </rPh>
    <phoneticPr fontId="4"/>
  </si>
  <si>
    <t>公債費</t>
    <rPh sb="0" eb="1">
      <t>オオヤケ</t>
    </rPh>
    <rPh sb="1" eb="2">
      <t>サイ</t>
    </rPh>
    <rPh sb="2" eb="3">
      <t>ヒ</t>
    </rPh>
    <phoneticPr fontId="4"/>
  </si>
  <si>
    <t>注）　各区分の数値は，それぞれ千円未満を四捨五入していますので，合計と合わない場合があります。</t>
    <rPh sb="0" eb="1">
      <t>チュウ</t>
    </rPh>
    <rPh sb="3" eb="4">
      <t>カク</t>
    </rPh>
    <rPh sb="4" eb="6">
      <t>クブン</t>
    </rPh>
    <rPh sb="7" eb="9">
      <t>スウチ</t>
    </rPh>
    <rPh sb="15" eb="17">
      <t>センエン</t>
    </rPh>
    <rPh sb="17" eb="19">
      <t>ミマン</t>
    </rPh>
    <rPh sb="20" eb="24">
      <t>シシャゴニュウ</t>
    </rPh>
    <rPh sb="32" eb="34">
      <t>ゴウケイ</t>
    </rPh>
    <rPh sb="35" eb="36">
      <t>ア</t>
    </rPh>
    <rPh sb="39" eb="41">
      <t>バアイ</t>
    </rPh>
    <phoneticPr fontId="4"/>
  </si>
  <si>
    <t>資料：財政課「各会計決算報告書」</t>
    <rPh sb="0" eb="2">
      <t>シリョウ</t>
    </rPh>
    <rPh sb="3" eb="5">
      <t>ザイセイ</t>
    </rPh>
    <rPh sb="5" eb="6">
      <t>カ</t>
    </rPh>
    <rPh sb="7" eb="8">
      <t>カク</t>
    </rPh>
    <rPh sb="8" eb="10">
      <t>カイケイ</t>
    </rPh>
    <rPh sb="10" eb="12">
      <t>ケッサン</t>
    </rPh>
    <rPh sb="12" eb="15">
      <t>ホウコクショ</t>
    </rPh>
    <phoneticPr fontId="4"/>
  </si>
  <si>
    <t>歳入</t>
    <rPh sb="0" eb="2">
      <t>サイニュウ</t>
    </rPh>
    <phoneticPr fontId="4"/>
  </si>
  <si>
    <t>歳出</t>
    <rPh sb="0" eb="2">
      <t>サイシュツ</t>
    </rPh>
    <phoneticPr fontId="4"/>
  </si>
  <si>
    <t>総額</t>
    <rPh sb="0" eb="2">
      <t>ソウガク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</si>
  <si>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</si>
  <si>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下水道事業</t>
    <rPh sb="0" eb="3">
      <t>ゲスイドウ</t>
    </rPh>
    <rPh sb="3" eb="5">
      <t>ジギョウ</t>
    </rPh>
    <phoneticPr fontId="4"/>
  </si>
  <si>
    <t>墓地公園事業</t>
    <rPh sb="0" eb="2">
      <t>ボチ</t>
    </rPh>
    <rPh sb="2" eb="4">
      <t>コウエン</t>
    </rPh>
    <rPh sb="4" eb="6">
      <t>ジギョウ</t>
    </rPh>
    <phoneticPr fontId="4"/>
  </si>
  <si>
    <t>公設地方卸売市場事業</t>
    <rPh sb="0" eb="2">
      <t>コウセツ</t>
    </rPh>
    <rPh sb="2" eb="4">
      <t>チホウ</t>
    </rPh>
    <rPh sb="4" eb="6">
      <t>オロシウリ</t>
    </rPh>
    <rPh sb="6" eb="8">
      <t>イチバ</t>
    </rPh>
    <rPh sb="8" eb="10">
      <t>ジギョウ</t>
    </rPh>
    <phoneticPr fontId="4"/>
  </si>
  <si>
    <t>駐車場事業</t>
    <rPh sb="0" eb="3">
      <t>チュウシャジョウ</t>
    </rPh>
    <rPh sb="3" eb="5">
      <t>ジギョウ</t>
    </rPh>
    <phoneticPr fontId="4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</si>
  <si>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4"/>
  </si>
  <si>
    <t>東前第四土地
区画整理事業</t>
    <rPh sb="0" eb="1">
      <t>トウ</t>
    </rPh>
    <rPh sb="1" eb="2">
      <t>マエ</t>
    </rPh>
    <rPh sb="2" eb="4">
      <t>ダイヨン</t>
    </rPh>
    <rPh sb="4" eb="6">
      <t>トチ</t>
    </rPh>
    <rPh sb="7" eb="9">
      <t>クカク</t>
    </rPh>
    <rPh sb="9" eb="11">
      <t>セイリ</t>
    </rPh>
    <rPh sb="11" eb="13">
      <t>ジギョウ</t>
    </rPh>
    <phoneticPr fontId="4"/>
  </si>
  <si>
    <t>東前第二土地
区画整理事業</t>
    <rPh sb="0" eb="1">
      <t>トウ</t>
    </rPh>
    <rPh sb="1" eb="2">
      <t>マエ</t>
    </rPh>
    <rPh sb="2" eb="4">
      <t>ダイニ</t>
    </rPh>
    <rPh sb="4" eb="6">
      <t>トチ</t>
    </rPh>
    <rPh sb="7" eb="9">
      <t>クカク</t>
    </rPh>
    <rPh sb="9" eb="11">
      <t>セイリ</t>
    </rPh>
    <rPh sb="11" eb="13">
      <t>ジギョウ</t>
    </rPh>
    <phoneticPr fontId="4"/>
  </si>
  <si>
    <t>公共用地先行取得事業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phoneticPr fontId="4"/>
  </si>
  <si>
    <t>介護保険</t>
    <rPh sb="0" eb="2">
      <t>カイゴ</t>
    </rPh>
    <rPh sb="2" eb="4">
      <t>ホケン</t>
    </rPh>
    <phoneticPr fontId="4"/>
  </si>
  <si>
    <t>介護サービス事業</t>
    <rPh sb="0" eb="2">
      <t>カイゴ</t>
    </rPh>
    <rPh sb="6" eb="8">
      <t>ジギョウ</t>
    </rPh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</si>
  <si>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</si>
  <si>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注）　各区分の数値は，それぞれ千円未満を四捨五入していますので，総額と合わない場合があります。</t>
    <rPh sb="0" eb="1">
      <t>チュウ</t>
    </rPh>
    <rPh sb="3" eb="4">
      <t>カク</t>
    </rPh>
    <rPh sb="4" eb="6">
      <t>クブン</t>
    </rPh>
    <rPh sb="7" eb="9">
      <t>スウチ</t>
    </rPh>
    <rPh sb="15" eb="17">
      <t>センエン</t>
    </rPh>
    <rPh sb="17" eb="19">
      <t>ミマン</t>
    </rPh>
    <rPh sb="20" eb="24">
      <t>シシャゴニュウ</t>
    </rPh>
    <rPh sb="32" eb="34">
      <t>ソウガク</t>
    </rPh>
    <rPh sb="35" eb="36">
      <t>ア</t>
    </rPh>
    <rPh sb="39" eb="41">
      <t>バアイ</t>
    </rPh>
    <phoneticPr fontId="4"/>
  </si>
  <si>
    <t>（単位：千円）</t>
    <rPh sb="1" eb="3">
      <t>タンイ</t>
    </rPh>
    <rPh sb="4" eb="6">
      <t>センエン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</si>
  <si>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</si>
  <si>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</si>
  <si>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</si>
  <si>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収益的収支</t>
    <rPh sb="0" eb="2">
      <t>シュウエキ</t>
    </rPh>
    <rPh sb="2" eb="3">
      <t>テキ</t>
    </rPh>
    <rPh sb="3" eb="5">
      <t>シュウシ</t>
    </rPh>
    <phoneticPr fontId="4"/>
  </si>
  <si>
    <t>資本的収支</t>
    <rPh sb="0" eb="3">
      <t>シホンテキ</t>
    </rPh>
    <rPh sb="3" eb="5">
      <t>シュウシ</t>
    </rPh>
    <phoneticPr fontId="4"/>
  </si>
  <si>
    <t>科目</t>
    <rPh sb="0" eb="1">
      <t>カ</t>
    </rPh>
    <rPh sb="1" eb="2">
      <t>メ</t>
    </rPh>
    <phoneticPr fontId="4"/>
  </si>
  <si>
    <t>構 成 比(%)</t>
    <rPh sb="0" eb="1">
      <t>ガマエ</t>
    </rPh>
    <rPh sb="2" eb="3">
      <t>シゲル</t>
    </rPh>
    <rPh sb="4" eb="5">
      <t>ヒ</t>
    </rPh>
    <phoneticPr fontId="4"/>
  </si>
  <si>
    <t>総額</t>
    <rPh sb="0" eb="1">
      <t>フサ</t>
    </rPh>
    <rPh sb="1" eb="2">
      <t>ガク</t>
    </rPh>
    <phoneticPr fontId="4"/>
  </si>
  <si>
    <t>人件費</t>
    <rPh sb="0" eb="1">
      <t>ヒト</t>
    </rPh>
    <rPh sb="1" eb="2">
      <t>ケン</t>
    </rPh>
    <rPh sb="2" eb="3">
      <t>ヒ</t>
    </rPh>
    <phoneticPr fontId="4"/>
  </si>
  <si>
    <t>物件費</t>
    <rPh sb="0" eb="1">
      <t>モノ</t>
    </rPh>
    <rPh sb="1" eb="2">
      <t>ケン</t>
    </rPh>
    <rPh sb="2" eb="3">
      <t>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</si>
  <si>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</si>
  <si>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扶助費</t>
    <rPh sb="0" eb="1">
      <t>タス</t>
    </rPh>
    <rPh sb="1" eb="2">
      <t>スケ</t>
    </rPh>
    <rPh sb="2" eb="3">
      <t>ヒ</t>
    </rPh>
    <phoneticPr fontId="4"/>
  </si>
  <si>
    <t>補助費等</t>
    <rPh sb="0" eb="1">
      <t>ホ</t>
    </rPh>
    <rPh sb="1" eb="2">
      <t>スケ</t>
    </rPh>
    <rPh sb="2" eb="3">
      <t>ヒ</t>
    </rPh>
    <rPh sb="3" eb="4">
      <t>トウ</t>
    </rPh>
    <phoneticPr fontId="4"/>
  </si>
  <si>
    <t>積立金</t>
    <rPh sb="0" eb="1">
      <t>セキ</t>
    </rPh>
    <rPh sb="1" eb="2">
      <t>タテ</t>
    </rPh>
    <rPh sb="2" eb="3">
      <t>キン</t>
    </rPh>
    <phoneticPr fontId="4"/>
  </si>
  <si>
    <t>投資及び
出資金</t>
    <rPh sb="0" eb="1">
      <t>トウ</t>
    </rPh>
    <rPh sb="1" eb="2">
      <t>シ</t>
    </rPh>
    <rPh sb="2" eb="3">
      <t>オヨ</t>
    </rPh>
    <rPh sb="5" eb="6">
      <t>デ</t>
    </rPh>
    <rPh sb="6" eb="7">
      <t>シ</t>
    </rPh>
    <rPh sb="7" eb="8">
      <t>キン</t>
    </rPh>
    <phoneticPr fontId="4"/>
  </si>
  <si>
    <t>貸付金</t>
    <rPh sb="0" eb="1">
      <t>カシ</t>
    </rPh>
    <rPh sb="1" eb="2">
      <t>ヅケ</t>
    </rPh>
    <rPh sb="2" eb="3">
      <t>キン</t>
    </rPh>
    <phoneticPr fontId="4"/>
  </si>
  <si>
    <t>普通建設
事業費</t>
    <rPh sb="0" eb="1">
      <t>ススム</t>
    </rPh>
    <rPh sb="1" eb="2">
      <t>ツウ</t>
    </rPh>
    <rPh sb="2" eb="3">
      <t>ケン</t>
    </rPh>
    <rPh sb="3" eb="4">
      <t>セツ</t>
    </rPh>
    <rPh sb="5" eb="6">
      <t>コト</t>
    </rPh>
    <rPh sb="6" eb="7">
      <t>ギョウ</t>
    </rPh>
    <rPh sb="7" eb="8">
      <t>ヒ</t>
    </rPh>
    <phoneticPr fontId="4"/>
  </si>
  <si>
    <t>災害復旧
事業費</t>
    <rPh sb="0" eb="1">
      <t>ワザワ</t>
    </rPh>
    <rPh sb="1" eb="2">
      <t>ガイ</t>
    </rPh>
    <rPh sb="2" eb="3">
      <t>マタ</t>
    </rPh>
    <rPh sb="3" eb="4">
      <t>キュウ</t>
    </rPh>
    <rPh sb="5" eb="6">
      <t>コト</t>
    </rPh>
    <rPh sb="6" eb="7">
      <t>ギョウ</t>
    </rPh>
    <rPh sb="7" eb="8">
      <t>ヒ</t>
    </rPh>
    <phoneticPr fontId="4"/>
  </si>
  <si>
    <t>繰出金</t>
    <rPh sb="0" eb="1">
      <t>グリ</t>
    </rPh>
    <rPh sb="1" eb="2">
      <t>デ</t>
    </rPh>
    <rPh sb="2" eb="3">
      <t>キン</t>
    </rPh>
    <phoneticPr fontId="4"/>
  </si>
  <si>
    <t>区分</t>
    <rPh sb="0" eb="1">
      <t>ク</t>
    </rPh>
    <rPh sb="1" eb="2">
      <t>ブン</t>
    </rPh>
    <phoneticPr fontId="4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</si>
  <si>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4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</si>
  <si>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4"/>
  </si>
  <si>
    <t>財政力指数
（3か年平均）</t>
    <rPh sb="0" eb="1">
      <t>ザイ</t>
    </rPh>
    <rPh sb="1" eb="2">
      <t>セイ</t>
    </rPh>
    <rPh sb="2" eb="3">
      <t>チカラ</t>
    </rPh>
    <rPh sb="3" eb="4">
      <t>ユビ</t>
    </rPh>
    <rPh sb="4" eb="5">
      <t>カズ</t>
    </rPh>
    <rPh sb="9" eb="10">
      <t>ネン</t>
    </rPh>
    <rPh sb="10" eb="12">
      <t>ヘイキン</t>
    </rPh>
    <phoneticPr fontId="4"/>
  </si>
  <si>
    <t>標準財政規模</t>
    <rPh sb="0" eb="1">
      <t>シルベ</t>
    </rPh>
    <rPh sb="1" eb="2">
      <t>ジュン</t>
    </rPh>
    <rPh sb="2" eb="3">
      <t>ザイ</t>
    </rPh>
    <rPh sb="3" eb="4">
      <t>セイ</t>
    </rPh>
    <rPh sb="4" eb="6">
      <t>キボ</t>
    </rPh>
    <phoneticPr fontId="4"/>
  </si>
  <si>
    <t>資料：財政課</t>
    <rPh sb="0" eb="2">
      <t>シリョウ</t>
    </rPh>
    <rPh sb="3" eb="5">
      <t>ザイセイ</t>
    </rPh>
    <rPh sb="5" eb="6">
      <t>カ</t>
    </rPh>
    <phoneticPr fontId="4"/>
  </si>
  <si>
    <t>注）1　基準財政収入額とは，地方交付税制度に基づき，地方公共団体の標準的な税収入を算定したものです。</t>
    <rPh sb="0" eb="1">
      <t>チュウ</t>
    </rPh>
    <rPh sb="4" eb="6">
      <t>キジュン</t>
    </rPh>
    <rPh sb="6" eb="8">
      <t>ザイセイ</t>
    </rPh>
    <rPh sb="8" eb="10">
      <t>シュウニュウ</t>
    </rPh>
    <rPh sb="10" eb="11">
      <t>ガク</t>
    </rPh>
    <rPh sb="14" eb="16">
      <t>チホウ</t>
    </rPh>
    <rPh sb="16" eb="19">
      <t>コウフゼイ</t>
    </rPh>
    <rPh sb="19" eb="21">
      <t>セイド</t>
    </rPh>
    <rPh sb="22" eb="23">
      <t>モト</t>
    </rPh>
    <rPh sb="26" eb="28">
      <t>チホウ</t>
    </rPh>
    <rPh sb="28" eb="30">
      <t>コウキョウ</t>
    </rPh>
    <rPh sb="30" eb="32">
      <t>ダンタイ</t>
    </rPh>
    <rPh sb="33" eb="36">
      <t>ヒョウジュンテキ</t>
    </rPh>
    <rPh sb="37" eb="38">
      <t>ゼイ</t>
    </rPh>
    <rPh sb="38" eb="40">
      <t>シュウニュウ</t>
    </rPh>
    <rPh sb="41" eb="43">
      <t>サンテイ</t>
    </rPh>
    <phoneticPr fontId="4"/>
  </si>
  <si>
    <t xml:space="preserve">     2　基準財政需要額とは，地方交付税制度に基づき，地方公共団体の標準的な行政運営に必要な経費を算定し</t>
    <rPh sb="7" eb="9">
      <t>キジュン</t>
    </rPh>
    <rPh sb="9" eb="11">
      <t>ザイセイ</t>
    </rPh>
    <rPh sb="11" eb="13">
      <t>ジュヨウ</t>
    </rPh>
    <rPh sb="13" eb="14">
      <t>ガク</t>
    </rPh>
    <rPh sb="17" eb="19">
      <t>チホウ</t>
    </rPh>
    <rPh sb="19" eb="22">
      <t>コウフゼイ</t>
    </rPh>
    <rPh sb="22" eb="24">
      <t>セイド</t>
    </rPh>
    <rPh sb="25" eb="26">
      <t>モト</t>
    </rPh>
    <rPh sb="29" eb="31">
      <t>チホウ</t>
    </rPh>
    <rPh sb="31" eb="33">
      <t>コウキョウ</t>
    </rPh>
    <rPh sb="33" eb="35">
      <t>ダンタイ</t>
    </rPh>
    <rPh sb="36" eb="39">
      <t>ヒョウジュンテキ</t>
    </rPh>
    <rPh sb="40" eb="42">
      <t>ギョウセイ</t>
    </rPh>
    <rPh sb="42" eb="44">
      <t>ウンエイ</t>
    </rPh>
    <rPh sb="45" eb="47">
      <t>ヒツヨウ</t>
    </rPh>
    <rPh sb="48" eb="49">
      <t>キョウ</t>
    </rPh>
    <phoneticPr fontId="4"/>
  </si>
  <si>
    <t xml:space="preserve">     3　財政力指数とは，基準財政収入額を基準財政需要額で除して得た数値の3年間の平均値で，数値が大きいほ</t>
    <rPh sb="7" eb="10">
      <t>ザイセイリョク</t>
    </rPh>
    <rPh sb="10" eb="12">
      <t>シスウ</t>
    </rPh>
    <rPh sb="15" eb="17">
      <t>キジュン</t>
    </rPh>
    <rPh sb="19" eb="21">
      <t>シュウニュウ</t>
    </rPh>
    <rPh sb="21" eb="22">
      <t>ガク</t>
    </rPh>
    <rPh sb="23" eb="25">
      <t>キジュン</t>
    </rPh>
    <rPh sb="25" eb="27">
      <t>ザイセイ</t>
    </rPh>
    <rPh sb="27" eb="29">
      <t>ジュヨウ</t>
    </rPh>
    <rPh sb="29" eb="30">
      <t>ガク</t>
    </rPh>
    <rPh sb="31" eb="32">
      <t>ジョ</t>
    </rPh>
    <rPh sb="34" eb="35">
      <t>エ</t>
    </rPh>
    <rPh sb="36" eb="38">
      <t>スウチ</t>
    </rPh>
    <rPh sb="40" eb="42">
      <t>ネンカン</t>
    </rPh>
    <rPh sb="43" eb="46">
      <t>ヘイキンチ</t>
    </rPh>
    <rPh sb="48" eb="49">
      <t>カズ</t>
    </rPh>
    <phoneticPr fontId="4"/>
  </si>
  <si>
    <r>
      <t>　　　</t>
    </r>
    <r>
      <rPr>
        <sz val="11"/>
        <rFont val="ＭＳ Ｐ明朝"/>
        <family val="1"/>
        <charset val="128"/>
      </rPr>
      <t>ど財政に余裕があるとされます。また，地方交付税の交付基準となる数値でもあり，1を超えると交付税が交付され</t>
    </r>
    <rPh sb="4" eb="6">
      <t>ザイセイ</t>
    </rPh>
    <rPh sb="7" eb="9">
      <t>ヨユウ</t>
    </rPh>
    <rPh sb="21" eb="23">
      <t>チホウ</t>
    </rPh>
    <rPh sb="23" eb="26">
      <t>コウフゼイ</t>
    </rPh>
    <rPh sb="27" eb="29">
      <t>コウフ</t>
    </rPh>
    <rPh sb="29" eb="31">
      <t>キジュン</t>
    </rPh>
    <rPh sb="34" eb="36">
      <t>スウチ</t>
    </rPh>
    <phoneticPr fontId="4"/>
  </si>
  <si>
    <t>公有財産</t>
    <rPh sb="0" eb="1">
      <t>オオヤケ</t>
    </rPh>
    <rPh sb="1" eb="2">
      <t>ユウ</t>
    </rPh>
    <rPh sb="2" eb="3">
      <t>ザイ</t>
    </rPh>
    <rPh sb="3" eb="4">
      <t>サン</t>
    </rPh>
    <phoneticPr fontId="4"/>
  </si>
  <si>
    <t>土地</t>
    <rPh sb="0" eb="1">
      <t>ツチ</t>
    </rPh>
    <rPh sb="1" eb="2">
      <t>チ</t>
    </rPh>
    <phoneticPr fontId="4"/>
  </si>
  <si>
    <t>（㎡）</t>
  </si>
  <si>
    <t>建物</t>
    <rPh sb="0" eb="1">
      <t>タツル</t>
    </rPh>
    <rPh sb="1" eb="2">
      <t>モノ</t>
    </rPh>
    <phoneticPr fontId="4"/>
  </si>
  <si>
    <t>立木</t>
    <rPh sb="0" eb="1">
      <t>タテ</t>
    </rPh>
    <rPh sb="1" eb="2">
      <t>キ</t>
    </rPh>
    <phoneticPr fontId="4"/>
  </si>
  <si>
    <t>（㎥）</t>
  </si>
  <si>
    <t>物権</t>
    <rPh sb="0" eb="1">
      <t>ブッケン</t>
    </rPh>
    <rPh sb="1" eb="2">
      <t>ケン</t>
    </rPh>
    <phoneticPr fontId="4"/>
  </si>
  <si>
    <t>有価証券</t>
    <rPh sb="0" eb="2">
      <t>ユウカ</t>
    </rPh>
    <rPh sb="2" eb="4">
      <t>ショウケン</t>
    </rPh>
    <phoneticPr fontId="4"/>
  </si>
  <si>
    <t>(千円)</t>
  </si>
  <si>
    <t>出資による権利</t>
    <rPh sb="0" eb="2">
      <t>シュッシ</t>
    </rPh>
    <rPh sb="5" eb="7">
      <t>ケンリ</t>
    </rPh>
    <phoneticPr fontId="4"/>
  </si>
  <si>
    <t>物品</t>
    <rPh sb="0" eb="1">
      <t>モノ</t>
    </rPh>
    <rPh sb="1" eb="2">
      <t>シナ</t>
    </rPh>
    <phoneticPr fontId="4"/>
  </si>
  <si>
    <t>重要物品</t>
    <rPh sb="0" eb="2">
      <t>ジュウヨウ</t>
    </rPh>
    <rPh sb="2" eb="4">
      <t>ブッピン</t>
    </rPh>
    <phoneticPr fontId="4"/>
  </si>
  <si>
    <t>（件）</t>
  </si>
  <si>
    <t>車輌</t>
    <rPh sb="0" eb="1">
      <t>クルマ</t>
    </rPh>
    <rPh sb="1" eb="2">
      <t>ロウ</t>
    </rPh>
    <phoneticPr fontId="4"/>
  </si>
  <si>
    <t>（台）</t>
  </si>
  <si>
    <t>債権</t>
    <rPh sb="0" eb="1">
      <t>サイ</t>
    </rPh>
    <rPh sb="1" eb="2">
      <t>ケン</t>
    </rPh>
    <phoneticPr fontId="4"/>
  </si>
  <si>
    <t>基金</t>
    <rPh sb="0" eb="1">
      <t>モト</t>
    </rPh>
    <rPh sb="1" eb="2">
      <t>キン</t>
    </rPh>
    <phoneticPr fontId="4"/>
  </si>
  <si>
    <t>注）1　物権は地上権です。</t>
    <rPh sb="0" eb="1">
      <t>チュウ</t>
    </rPh>
    <rPh sb="4" eb="5">
      <t>ブッケン</t>
    </rPh>
    <rPh sb="5" eb="6">
      <t>ケン</t>
    </rPh>
    <rPh sb="7" eb="10">
      <t>チジョウケン</t>
    </rPh>
    <phoneticPr fontId="4"/>
  </si>
  <si>
    <t>資料：財政課「財産に関する調書」</t>
    <rPh sb="0" eb="2">
      <t>シリョウ</t>
    </rPh>
    <rPh sb="3" eb="5">
      <t>ザイセイ</t>
    </rPh>
    <rPh sb="5" eb="6">
      <t>スイトウカ</t>
    </rPh>
    <rPh sb="7" eb="9">
      <t>ザイサン</t>
    </rPh>
    <rPh sb="10" eb="11">
      <t>カン</t>
    </rPh>
    <rPh sb="13" eb="15">
      <t>チョウショ</t>
    </rPh>
    <phoneticPr fontId="4"/>
  </si>
  <si>
    <t xml:space="preserve">     2　建物は木造・非木造の総延面積です。</t>
    <rPh sb="7" eb="9">
      <t>タテモノ</t>
    </rPh>
    <rPh sb="10" eb="12">
      <t>モクゾウ</t>
    </rPh>
    <rPh sb="13" eb="14">
      <t>ヒ</t>
    </rPh>
    <rPh sb="14" eb="16">
      <t>モクゾウ</t>
    </rPh>
    <rPh sb="17" eb="18">
      <t>ソウ</t>
    </rPh>
    <rPh sb="18" eb="19">
      <t>ノ</t>
    </rPh>
    <rPh sb="19" eb="21">
      <t>メンセキ</t>
    </rPh>
    <phoneticPr fontId="4"/>
  </si>
  <si>
    <t xml:space="preserve">     3　基金には，定額資金運用基金を含みます。</t>
    <rPh sb="7" eb="9">
      <t>キキン</t>
    </rPh>
    <rPh sb="12" eb="14">
      <t>テイガク</t>
    </rPh>
    <rPh sb="14" eb="16">
      <t>シキン</t>
    </rPh>
    <rPh sb="16" eb="18">
      <t>ウンヨウ</t>
    </rPh>
    <rPh sb="18" eb="20">
      <t>キキン</t>
    </rPh>
    <rPh sb="21" eb="22">
      <t>フク</t>
    </rPh>
    <phoneticPr fontId="4"/>
  </si>
  <si>
    <t xml:space="preserve">     4　重要物品は，取得価額が1件100万円以上のものです。</t>
    <rPh sb="7" eb="9">
      <t>ジュウヨウ</t>
    </rPh>
    <rPh sb="9" eb="11">
      <t>ブッピン</t>
    </rPh>
    <rPh sb="13" eb="15">
      <t>シュトク</t>
    </rPh>
    <rPh sb="15" eb="17">
      <t>カガク</t>
    </rPh>
    <rPh sb="19" eb="20">
      <t>ケン</t>
    </rPh>
    <rPh sb="23" eb="25">
      <t>マンエン</t>
    </rPh>
    <rPh sb="25" eb="27">
      <t>イジョウ</t>
    </rPh>
    <phoneticPr fontId="4"/>
  </si>
  <si>
    <t>予算額</t>
    <rPh sb="0" eb="1">
      <t>ヨ</t>
    </rPh>
    <rPh sb="1" eb="2">
      <t>サン</t>
    </rPh>
    <rPh sb="2" eb="3">
      <t>ガク</t>
    </rPh>
    <phoneticPr fontId="4"/>
  </si>
  <si>
    <t>決算額</t>
    <rPh sb="0" eb="1">
      <t>ケツ</t>
    </rPh>
    <rPh sb="1" eb="2">
      <t>サン</t>
    </rPh>
    <rPh sb="2" eb="3">
      <t>ガク</t>
    </rPh>
    <phoneticPr fontId="4"/>
  </si>
  <si>
    <t>収入歩合</t>
    <rPh sb="0" eb="1">
      <t>オサム</t>
    </rPh>
    <rPh sb="1" eb="2">
      <t>イ</t>
    </rPh>
    <rPh sb="2" eb="3">
      <t>ホ</t>
    </rPh>
    <rPh sb="3" eb="4">
      <t>ゴウ</t>
    </rPh>
    <phoneticPr fontId="4"/>
  </si>
  <si>
    <t>調定額</t>
    <rPh sb="0" eb="1">
      <t>チョウテイ</t>
    </rPh>
    <rPh sb="1" eb="2">
      <t>テイ</t>
    </rPh>
    <rPh sb="2" eb="3">
      <t>ガク</t>
    </rPh>
    <phoneticPr fontId="4"/>
  </si>
  <si>
    <t>収入額</t>
    <rPh sb="0" eb="1">
      <t>オサム</t>
    </rPh>
    <rPh sb="1" eb="2">
      <t>イ</t>
    </rPh>
    <rPh sb="2" eb="3">
      <t>ガク</t>
    </rPh>
    <phoneticPr fontId="4"/>
  </si>
  <si>
    <t>対予算
（％）</t>
    <rPh sb="0" eb="1">
      <t>タイ</t>
    </rPh>
    <rPh sb="1" eb="3">
      <t>ヨサン</t>
    </rPh>
    <phoneticPr fontId="4"/>
  </si>
  <si>
    <t>対調定
（％）</t>
    <rPh sb="0" eb="1">
      <t>タイ</t>
    </rPh>
    <rPh sb="1" eb="2">
      <t>チョウテイ</t>
    </rPh>
    <rPh sb="2" eb="3">
      <t>テイ</t>
    </rPh>
    <phoneticPr fontId="4"/>
  </si>
  <si>
    <t>現年課税分</t>
    <rPh sb="0" eb="1">
      <t>ゲン</t>
    </rPh>
    <rPh sb="1" eb="2">
      <t>ネン</t>
    </rPh>
    <rPh sb="2" eb="3">
      <t>カ</t>
    </rPh>
    <rPh sb="3" eb="4">
      <t>ゼイ</t>
    </rPh>
    <rPh sb="4" eb="5">
      <t>ブン</t>
    </rPh>
    <phoneticPr fontId="4"/>
  </si>
  <si>
    <t>滞納繰越分</t>
    <rPh sb="0" eb="1">
      <t>トドコオ</t>
    </rPh>
    <rPh sb="1" eb="2">
      <t>オサム</t>
    </rPh>
    <rPh sb="2" eb="3">
      <t>グリ</t>
    </rPh>
    <rPh sb="3" eb="4">
      <t>コシ</t>
    </rPh>
    <rPh sb="4" eb="5">
      <t>ブン</t>
    </rPh>
    <phoneticPr fontId="4"/>
  </si>
  <si>
    <t>市民税</t>
  </si>
  <si>
    <t>個人</t>
    <rPh sb="0" eb="1">
      <t>コ</t>
    </rPh>
    <rPh sb="1" eb="2">
      <t>ヒト</t>
    </rPh>
    <phoneticPr fontId="4"/>
  </si>
  <si>
    <t>法人</t>
    <rPh sb="0" eb="1">
      <t>ホウ</t>
    </rPh>
    <rPh sb="1" eb="2">
      <t>ヒト</t>
    </rPh>
    <phoneticPr fontId="4"/>
  </si>
  <si>
    <t>均等割</t>
    <rPh sb="0" eb="1">
      <t>ヒトシ</t>
    </rPh>
    <rPh sb="1" eb="2">
      <t>トウ</t>
    </rPh>
    <rPh sb="2" eb="3">
      <t>ワリ</t>
    </rPh>
    <phoneticPr fontId="4"/>
  </si>
  <si>
    <t>法人税割</t>
    <rPh sb="0" eb="1">
      <t>ホウ</t>
    </rPh>
    <rPh sb="1" eb="2">
      <t>ヒト</t>
    </rPh>
    <rPh sb="2" eb="3">
      <t>ゼイ</t>
    </rPh>
    <rPh sb="3" eb="4">
      <t>ワリ</t>
    </rPh>
    <phoneticPr fontId="4"/>
  </si>
  <si>
    <t>固定資産</t>
    <rPh sb="0" eb="1">
      <t>ガタマリ</t>
    </rPh>
    <rPh sb="1" eb="2">
      <t>サダム</t>
    </rPh>
    <rPh sb="2" eb="3">
      <t>シ</t>
    </rPh>
    <rPh sb="3" eb="4">
      <t>サン</t>
    </rPh>
    <phoneticPr fontId="4"/>
  </si>
  <si>
    <t>家屋</t>
    <rPh sb="0" eb="1">
      <t>イエ</t>
    </rPh>
    <rPh sb="1" eb="2">
      <t>ヤ</t>
    </rPh>
    <phoneticPr fontId="4"/>
  </si>
  <si>
    <t>償却資産</t>
    <rPh sb="0" eb="1">
      <t>ツグナ</t>
    </rPh>
    <rPh sb="1" eb="2">
      <t>キャク</t>
    </rPh>
    <rPh sb="2" eb="3">
      <t>シ</t>
    </rPh>
    <rPh sb="3" eb="4">
      <t>サン</t>
    </rPh>
    <phoneticPr fontId="4"/>
  </si>
  <si>
    <t>交付金及び納付金</t>
    <rPh sb="0" eb="1">
      <t>コウ</t>
    </rPh>
    <rPh sb="1" eb="2">
      <t>ヅケ</t>
    </rPh>
    <rPh sb="2" eb="3">
      <t>キン</t>
    </rPh>
    <rPh sb="3" eb="4">
      <t>オヨ</t>
    </rPh>
    <rPh sb="5" eb="8">
      <t>ノウフキン</t>
    </rPh>
    <phoneticPr fontId="4"/>
  </si>
  <si>
    <t>軽自動車税</t>
  </si>
  <si>
    <t>市たばこ税</t>
  </si>
  <si>
    <t>特別土地保有税</t>
  </si>
  <si>
    <t>都市計画税</t>
  </si>
  <si>
    <t>前年比</t>
    <rPh sb="0" eb="3">
      <t>ゼンネンヒ</t>
    </rPh>
    <phoneticPr fontId="4"/>
  </si>
  <si>
    <t>資料：税務事務所</t>
    <rPh sb="0" eb="2">
      <t>シリョウ</t>
    </rPh>
    <rPh sb="3" eb="5">
      <t>ゼイム</t>
    </rPh>
    <rPh sb="5" eb="7">
      <t>ジム</t>
    </rPh>
    <rPh sb="7" eb="8">
      <t>ショ</t>
    </rPh>
    <phoneticPr fontId="4"/>
  </si>
  <si>
    <t xml:space="preserve">     4　標準財政規模とは，地方公共団体の標準的な一般財源の規模を示すものです。</t>
    <rPh sb="7" eb="9">
      <t>ヒョウジュン</t>
    </rPh>
    <rPh sb="9" eb="11">
      <t>ザイセイ</t>
    </rPh>
    <rPh sb="11" eb="13">
      <t>キボ</t>
    </rPh>
    <rPh sb="16" eb="18">
      <t>チホウ</t>
    </rPh>
    <rPh sb="18" eb="20">
      <t>コウキョウ</t>
    </rPh>
    <rPh sb="20" eb="22">
      <t>ダンタイ</t>
    </rPh>
    <rPh sb="23" eb="26">
      <t>ヒョウジュンテキ</t>
    </rPh>
    <phoneticPr fontId="4"/>
  </si>
  <si>
    <t>平成29年度</t>
    <rPh sb="0" eb="2">
      <t>ヘイセイ</t>
    </rPh>
    <rPh sb="4" eb="6">
      <t>ネンド</t>
    </rPh>
    <phoneticPr fontId="4"/>
  </si>
  <si>
    <t>平成29年度　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</si>
  <si>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決　算　額</t>
    <rPh sb="0" eb="1">
      <t>ケッ</t>
    </rPh>
    <rPh sb="2" eb="3">
      <t>サン</t>
    </rPh>
    <rPh sb="4" eb="5">
      <t>ガク</t>
    </rPh>
    <phoneticPr fontId="3"/>
  </si>
  <si>
    <t>平成29年度
決算年度末現在高</t>
    <rPh sb="9" eb="12">
      <t>ネンドマツ</t>
    </rPh>
    <phoneticPr fontId="4"/>
  </si>
  <si>
    <t>年度</t>
    <rPh sb="0" eb="2">
      <t>ネンド</t>
    </rPh>
    <phoneticPr fontId="4"/>
  </si>
  <si>
    <t>科目</t>
    <rPh sb="0" eb="2">
      <t>カモク</t>
    </rPh>
    <phoneticPr fontId="4"/>
  </si>
  <si>
    <t>土地</t>
    <rPh sb="0" eb="2">
      <t>トチ</t>
    </rPh>
    <phoneticPr fontId="3"/>
  </si>
  <si>
    <t>下水道事業会計</t>
    <rPh sb="0" eb="3">
      <t>ゲスイドウ</t>
    </rPh>
    <rPh sb="3" eb="5">
      <t>ジギョウ</t>
    </rPh>
    <rPh sb="5" eb="7">
      <t>カイケイ</t>
    </rPh>
    <phoneticPr fontId="3"/>
  </si>
  <si>
    <t>収益的収支</t>
    <rPh sb="0" eb="3">
      <t>シュウエキテキ</t>
    </rPh>
    <rPh sb="3" eb="5">
      <t>シュウシ</t>
    </rPh>
    <phoneticPr fontId="3"/>
  </si>
  <si>
    <t>資本的収支</t>
    <rPh sb="0" eb="3">
      <t>シホンテキ</t>
    </rPh>
    <rPh sb="3" eb="5">
      <t>シュウシ</t>
    </rPh>
    <phoneticPr fontId="3"/>
  </si>
  <si>
    <t>平成30年度　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</si>
  <si>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平成29年度</t>
    <phoneticPr fontId="3"/>
  </si>
  <si>
    <r>
      <t>　　　</t>
    </r>
    <r>
      <rPr>
        <sz val="11"/>
        <color indexed="8"/>
        <rFont val="ＭＳ Ｐ明朝"/>
        <family val="1"/>
        <charset val="128"/>
      </rPr>
      <t>たものです。</t>
    </r>
    <r>
      <rPr>
        <sz val="11"/>
        <rFont val="ＭＳ Ｐゴシック"/>
        <family val="3"/>
        <charset val="128"/>
      </rPr>
      <t/>
    </r>
    <phoneticPr fontId="4"/>
  </si>
  <si>
    <t>　　　ません。</t>
    <phoneticPr fontId="4"/>
  </si>
  <si>
    <r>
      <t>　</t>
    </r>
    <r>
      <rPr>
        <sz val="11"/>
        <rFont val="ＭＳ Ｐゴシック"/>
        <family val="3"/>
        <charset val="128"/>
      </rPr>
      <t/>
    </r>
    <phoneticPr fontId="4"/>
  </si>
  <si>
    <t>入湯税</t>
    <rPh sb="0" eb="2">
      <t>ニュウトウ</t>
    </rPh>
    <phoneticPr fontId="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</si>
  <si>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</si>
  <si>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</si>
  <si>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種別割</t>
  </si>
  <si>
    <t>環境性能割</t>
    <phoneticPr fontId="3"/>
  </si>
  <si>
    <t>固定資産税</t>
    <phoneticPr fontId="4"/>
  </si>
  <si>
    <t>154　一般会計の歳入歳出決算状況</t>
    <rPh sb="4" eb="6">
      <t>イッパン</t>
    </rPh>
    <rPh sb="6" eb="8">
      <t>カイケイ</t>
    </rPh>
    <rPh sb="9" eb="11">
      <t>サイニュウ</t>
    </rPh>
    <rPh sb="11" eb="13">
      <t>サイシュツ</t>
    </rPh>
    <rPh sb="13" eb="15">
      <t>ケッサン</t>
    </rPh>
    <rPh sb="15" eb="17">
      <t>ジョウキョウ</t>
    </rPh>
    <phoneticPr fontId="4"/>
  </si>
  <si>
    <t>155　特別会計の歳入歳出決算状況</t>
    <rPh sb="4" eb="6">
      <t>トクベツ</t>
    </rPh>
    <rPh sb="6" eb="8">
      <t>カイケイ</t>
    </rPh>
    <rPh sb="9" eb="11">
      <t>サイニュウ</t>
    </rPh>
    <rPh sb="11" eb="13">
      <t>サイシュツ</t>
    </rPh>
    <rPh sb="13" eb="15">
      <t>ケッサン</t>
    </rPh>
    <rPh sb="15" eb="17">
      <t>ジョウキョウ</t>
    </rPh>
    <phoneticPr fontId="4"/>
  </si>
  <si>
    <t>156　企業会計の収支決算状況</t>
    <rPh sb="4" eb="6">
      <t>キギョウ</t>
    </rPh>
    <rPh sb="6" eb="8">
      <t>カイケイ</t>
    </rPh>
    <rPh sb="9" eb="11">
      <t>シュウシ</t>
    </rPh>
    <rPh sb="11" eb="13">
      <t>ケッサン</t>
    </rPh>
    <rPh sb="13" eb="15">
      <t>ジョウキョウ</t>
    </rPh>
    <phoneticPr fontId="4"/>
  </si>
  <si>
    <t>157　一般会計性質別歳出決算</t>
    <rPh sb="4" eb="6">
      <t>イッパン</t>
    </rPh>
    <rPh sb="6" eb="8">
      <t>カイケイ</t>
    </rPh>
    <rPh sb="8" eb="10">
      <t>セイシツ</t>
    </rPh>
    <rPh sb="10" eb="11">
      <t>ベツ</t>
    </rPh>
    <rPh sb="11" eb="13">
      <t>サイシュツ</t>
    </rPh>
    <rPh sb="13" eb="15">
      <t>ケッサン</t>
    </rPh>
    <phoneticPr fontId="4"/>
  </si>
  <si>
    <t>158　財政状況</t>
    <rPh sb="4" eb="6">
      <t>ザイセイ</t>
    </rPh>
    <rPh sb="6" eb="8">
      <t>ジョウキョウ</t>
    </rPh>
    <phoneticPr fontId="4"/>
  </si>
  <si>
    <t>159　市有財産状況</t>
    <rPh sb="4" eb="6">
      <t>シユウ</t>
    </rPh>
    <rPh sb="6" eb="8">
      <t>ザイサン</t>
    </rPh>
    <rPh sb="8" eb="10">
      <t>ジョウキョウ</t>
    </rPh>
    <phoneticPr fontId="4"/>
  </si>
  <si>
    <t>160　市税の収入状況</t>
    <rPh sb="4" eb="6">
      <t>シゼイ</t>
    </rPh>
    <rPh sb="7" eb="9">
      <t>シュウニュウ</t>
    </rPh>
    <rPh sb="9" eb="11">
      <t>ジョウキョウ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</si>
  <si>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</si>
  <si>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4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</si>
  <si>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3"/>
  </si>
  <si>
    <t>平成29年度
決算額</t>
    <phoneticPr fontId="3"/>
  </si>
  <si>
    <t>平成30年度
決算額</t>
    <phoneticPr fontId="3"/>
  </si>
  <si>
    <t>令和元年度
決算額</t>
    <phoneticPr fontId="3"/>
  </si>
  <si>
    <t>令和２年度
決算額</t>
    <rPh sb="0" eb="2">
      <t>レイワ</t>
    </rPh>
    <rPh sb="3" eb="5">
      <t>ネンド</t>
    </rPh>
    <rPh sb="4" eb="5">
      <t>ド</t>
    </rPh>
    <rPh sb="5" eb="7">
      <t>ヘイネンド</t>
    </rPh>
    <rPh sb="6" eb="8">
      <t>ケッサン</t>
    </rPh>
    <rPh sb="8" eb="9">
      <t>ガク</t>
    </rPh>
    <phoneticPr fontId="4"/>
  </si>
  <si>
    <t>令和３年度</t>
    <rPh sb="0" eb="2">
      <t>レイワ</t>
    </rPh>
    <rPh sb="3" eb="5">
      <t>ネンド</t>
    </rPh>
    <phoneticPr fontId="4"/>
  </si>
  <si>
    <t>令和元年度　決算額</t>
    <phoneticPr fontId="3"/>
  </si>
  <si>
    <t>令和２年度　決算額</t>
    <rPh sb="0" eb="2">
      <t>レイワ</t>
    </rPh>
    <rPh sb="3" eb="5">
      <t>ネンド</t>
    </rPh>
    <rPh sb="4" eb="5">
      <t>ド</t>
    </rPh>
    <rPh sb="5" eb="7">
      <t>ヘイネンド</t>
    </rPh>
    <rPh sb="6" eb="8">
      <t>ケッサン</t>
    </rPh>
    <rPh sb="8" eb="9">
      <t>ガク</t>
    </rPh>
    <phoneticPr fontId="4"/>
  </si>
  <si>
    <t>令和３年度　決算額</t>
    <rPh sb="0" eb="2">
      <t>レイワ</t>
    </rPh>
    <rPh sb="3" eb="5">
      <t>ネンド</t>
    </rPh>
    <rPh sb="4" eb="5">
      <t>ド</t>
    </rPh>
    <rPh sb="6" eb="8">
      <t>ケッサン</t>
    </rPh>
    <rPh sb="8" eb="9">
      <t>ガク</t>
    </rPh>
    <phoneticPr fontId="4"/>
  </si>
  <si>
    <t>平成30年度</t>
    <phoneticPr fontId="3"/>
  </si>
  <si>
    <t>令和元年度</t>
    <phoneticPr fontId="3"/>
  </si>
  <si>
    <t>令和３年度</t>
    <rPh sb="0" eb="2">
      <t>レイワ</t>
    </rPh>
    <rPh sb="3" eb="5">
      <t>ネンド</t>
    </rPh>
    <rPh sb="4" eb="5">
      <t>ド</t>
    </rPh>
    <phoneticPr fontId="4"/>
  </si>
  <si>
    <t>平成 29 年度
決算額</t>
    <phoneticPr fontId="3"/>
  </si>
  <si>
    <t>平成 30 年度
決算額</t>
    <phoneticPr fontId="3"/>
  </si>
  <si>
    <t>令和元年度
決算額</t>
    <phoneticPr fontId="3"/>
  </si>
  <si>
    <t>令和２年度
決算額</t>
    <phoneticPr fontId="3"/>
  </si>
  <si>
    <t>令和３年度</t>
    <rPh sb="0" eb="2">
      <t>レイワ</t>
    </rPh>
    <phoneticPr fontId="3"/>
  </si>
  <si>
    <t>平成30年度
決算年度末現在高</t>
    <phoneticPr fontId="3"/>
  </si>
  <si>
    <t>令和元年度
決算年度末現在高</t>
    <phoneticPr fontId="3"/>
  </si>
  <si>
    <t>令和２年度
決算年度末現在高</t>
    <phoneticPr fontId="3"/>
  </si>
  <si>
    <t>令和３年度
決算年度末現在高</t>
    <rPh sb="0" eb="2">
      <t>レイワ</t>
    </rPh>
    <rPh sb="8" eb="11">
      <t>ネンドマツ</t>
    </rPh>
    <phoneticPr fontId="4"/>
  </si>
  <si>
    <t>資料：財政課「公営企業会計決算書」</t>
    <rPh sb="0" eb="2">
      <t>シリョウ</t>
    </rPh>
    <rPh sb="3" eb="5">
      <t>ザイセイ</t>
    </rPh>
    <rPh sb="5" eb="6">
      <t>カ</t>
    </rPh>
    <rPh sb="7" eb="9">
      <t>コウエイ</t>
    </rPh>
    <rPh sb="9" eb="11">
      <t>キギョウ</t>
    </rPh>
    <rPh sb="11" eb="13">
      <t>カイケイ</t>
    </rPh>
    <rPh sb="13" eb="15">
      <t>ケッサン</t>
    </rPh>
    <rPh sb="15" eb="16">
      <t>ショ</t>
    </rPh>
    <phoneticPr fontId="4"/>
  </si>
  <si>
    <t>令和３年度</t>
    <rPh sb="0" eb="2">
      <t>レイワ</t>
    </rPh>
    <rPh sb="3" eb="5">
      <t>ネンド</t>
    </rPh>
    <rPh sb="4" eb="5">
      <t>ド</t>
    </rPh>
    <phoneticPr fontId="3"/>
  </si>
  <si>
    <t>令　和　３　年　度</t>
    <rPh sb="0" eb="1">
      <t>レイ</t>
    </rPh>
    <rPh sb="2" eb="3">
      <t>ワ</t>
    </rPh>
    <rPh sb="6" eb="7">
      <t>トシ</t>
    </rPh>
    <rPh sb="8" eb="9">
      <t>ド</t>
    </rPh>
    <phoneticPr fontId="3"/>
  </si>
  <si>
    <t>令　和　２　年　度</t>
    <phoneticPr fontId="3"/>
  </si>
  <si>
    <t>令　和　元　年　度</t>
    <phoneticPr fontId="3"/>
  </si>
  <si>
    <t>平　成　30　年　度</t>
    <phoneticPr fontId="3"/>
  </si>
  <si>
    <t>皆減</t>
    <rPh sb="0" eb="1">
      <t>ミナ</t>
    </rPh>
    <rPh sb="1" eb="2">
      <t>ゲン</t>
    </rPh>
    <phoneticPr fontId="3"/>
  </si>
  <si>
    <t>皆減</t>
    <rPh sb="0" eb="2">
      <t>ミナゲン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</si>
</sst>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_ "/>
    <numFmt numFmtId="177" formatCode="_ * #,##0.0_ ;_ * \-#,##0.0_ ;_ * &quot;-&quot;?_ ;_ @_ "/>
    <numFmt numFmtId="178" formatCode="#,##0.0;&quot;△ &quot;#,##0.0"/>
    <numFmt numFmtId="179" formatCode="0.0;&quot;△ &quot;0.0"/>
    <numFmt numFmtId="180" formatCode="#,##0_);[Red]\(#,##0\)"/>
    <numFmt numFmtId="181" formatCode="#,##0&quot;  &quot;\ ;&quot;△&quot;\ #,##0&quot;  &quot;\ ;\ &quot;－   &quot;"/>
    <numFmt numFmtId="182" formatCode="#,##0;&quot;△ &quot;#,##0"/>
    <numFmt numFmtId="183" formatCode="_ * #,##0.000_ ;_ * \-#,##0.000_ ;_ * &quot;-&quot;???_ ;_ @_ "/>
    <numFmt numFmtId="184" formatCode="&quot;△　&quot;0.0;&quot;△ &quot;0.0"/>
    <numFmt numFmtId="185" formatCode="#,##0.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58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right" vertical="center"/>
    </xf>
    <xf numFmtId="0" fontId="0" fillId="0" borderId="0" xfId="0" applyAlignment="1"/>
    <xf numFmtId="0" fontId="8" fillId="2" borderId="6" xfId="0" applyFont="1" applyFill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distributed" vertical="center" justifyLastLine="1"/>
    </xf>
    <xf numFmtId="0" fontId="9" fillId="3" borderId="8" xfId="0" applyFont="1" applyFill="1" applyBorder="1" applyAlignment="1">
      <alignment horizontal="distributed" vertical="center"/>
    </xf>
    <xf numFmtId="176" fontId="9" fillId="3" borderId="9" xfId="0" applyNumberFormat="1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distributed" vertical="center"/>
    </xf>
    <xf numFmtId="0" fontId="8" fillId="2" borderId="10" xfId="0" applyFont="1" applyFill="1" applyBorder="1" applyAlignment="1">
      <alignment horizontal="distributed" vertical="center" wrapText="1"/>
    </xf>
    <xf numFmtId="0" fontId="8" fillId="0" borderId="10" xfId="0" applyFont="1" applyFill="1" applyBorder="1" applyAlignment="1">
      <alignment vertical="center"/>
    </xf>
    <xf numFmtId="179" fontId="0" fillId="0" borderId="0" xfId="0" applyNumberFormat="1" applyBorder="1" applyAlignment="1"/>
    <xf numFmtId="0" fontId="9" fillId="3" borderId="10" xfId="0" applyFont="1" applyFill="1" applyBorder="1" applyAlignment="1">
      <alignment horizontal="distributed" vertical="center"/>
    </xf>
    <xf numFmtId="180" fontId="9" fillId="3" borderId="0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horizontal="distributed" vertical="center"/>
    </xf>
    <xf numFmtId="180" fontId="8" fillId="0" borderId="1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81" fontId="7" fillId="0" borderId="0" xfId="0" applyNumberFormat="1" applyFont="1" applyAlignment="1"/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Alignment="1"/>
    <xf numFmtId="0" fontId="6" fillId="0" borderId="0" xfId="0" applyFont="1" applyAlignment="1">
      <alignment horizontal="right"/>
    </xf>
    <xf numFmtId="0" fontId="8" fillId="2" borderId="16" xfId="0" applyFont="1" applyFill="1" applyBorder="1" applyAlignment="1">
      <alignment horizontal="distributed" vertical="center" justifyLastLine="1"/>
    </xf>
    <xf numFmtId="0" fontId="8" fillId="2" borderId="17" xfId="0" applyFont="1" applyFill="1" applyBorder="1" applyAlignment="1">
      <alignment horizontal="distributed" vertical="center" justifyLastLine="1"/>
    </xf>
    <xf numFmtId="41" fontId="8" fillId="0" borderId="0" xfId="0" applyNumberFormat="1" applyFont="1" applyBorder="1" applyAlignment="1">
      <alignment vertical="center"/>
    </xf>
    <xf numFmtId="41" fontId="8" fillId="0" borderId="12" xfId="0" applyNumberFormat="1" applyFont="1" applyBorder="1" applyAlignment="1">
      <alignment vertical="center"/>
    </xf>
    <xf numFmtId="0" fontId="9" fillId="0" borderId="0" xfId="0" applyFont="1" applyAlignment="1"/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11" fillId="0" borderId="0" xfId="0" applyFont="1" applyAlignment="1"/>
    <xf numFmtId="0" fontId="8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3" borderId="8" xfId="0" quotePrefix="1" applyFont="1" applyFill="1" applyBorder="1" applyAlignment="1">
      <alignment horizontal="distributed" vertical="center" justifyLastLine="1"/>
    </xf>
    <xf numFmtId="182" fontId="9" fillId="3" borderId="9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182" fontId="8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8" fillId="2" borderId="10" xfId="0" quotePrefix="1" applyFont="1" applyFill="1" applyBorder="1" applyAlignment="1">
      <alignment horizontal="distributed" vertical="center"/>
    </xf>
    <xf numFmtId="0" fontId="8" fillId="2" borderId="10" xfId="0" quotePrefix="1" applyFont="1" applyFill="1" applyBorder="1" applyAlignment="1">
      <alignment horizontal="distributed" vertical="center" wrapText="1"/>
    </xf>
    <xf numFmtId="182" fontId="8" fillId="0" borderId="0" xfId="0" applyNumberFormat="1" applyFont="1" applyFill="1" applyBorder="1" applyAlignment="1">
      <alignment vertical="center"/>
    </xf>
    <xf numFmtId="0" fontId="8" fillId="2" borderId="11" xfId="0" quotePrefix="1" applyFont="1" applyFill="1" applyBorder="1" applyAlignment="1">
      <alignment horizontal="distributed" vertical="center"/>
    </xf>
    <xf numFmtId="182" fontId="8" fillId="0" borderId="12" xfId="0" applyNumberFormat="1" applyFont="1" applyFill="1" applyBorder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4" borderId="10" xfId="0" applyFont="1" applyFill="1" applyBorder="1" applyAlignment="1">
      <alignment horizontal="distributed" vertical="center"/>
    </xf>
    <xf numFmtId="0" fontId="8" fillId="4" borderId="11" xfId="0" applyFont="1" applyFill="1" applyBorder="1" applyAlignment="1">
      <alignment horizontal="distributed" vertical="center"/>
    </xf>
    <xf numFmtId="0" fontId="8" fillId="4" borderId="0" xfId="0" applyFont="1" applyFill="1" applyBorder="1" applyAlignment="1">
      <alignment horizontal="distributed" vertical="center"/>
    </xf>
    <xf numFmtId="0" fontId="8" fillId="4" borderId="0" xfId="0" applyFont="1" applyFill="1" applyBorder="1" applyAlignment="1">
      <alignment horizontal="distributed" vertical="center" shrinkToFit="1"/>
    </xf>
    <xf numFmtId="0" fontId="8" fillId="4" borderId="10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0" fontId="9" fillId="4" borderId="0" xfId="0" applyFont="1" applyFill="1" applyBorder="1" applyAlignment="1">
      <alignment horizontal="distributed" vertical="center"/>
    </xf>
    <xf numFmtId="41" fontId="8" fillId="0" borderId="0" xfId="1" applyNumberFormat="1" applyFont="1" applyFill="1" applyBorder="1" applyAlignment="1">
      <alignment horizontal="right" vertical="center" shrinkToFit="1"/>
    </xf>
    <xf numFmtId="0" fontId="9" fillId="4" borderId="12" xfId="0" applyFont="1" applyFill="1" applyBorder="1" applyAlignment="1">
      <alignment horizontal="distributed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0" fontId="11" fillId="0" borderId="0" xfId="0" applyFont="1" applyBorder="1" applyAlignment="1">
      <alignment horizontal="right" vertic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/>
    <xf numFmtId="0" fontId="8" fillId="4" borderId="10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0" borderId="0" xfId="0" applyFont="1" applyFill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9" fontId="0" fillId="0" borderId="0" xfId="0" applyNumberFormat="1" applyFill="1" applyBorder="1" applyAlignment="1"/>
    <xf numFmtId="178" fontId="8" fillId="0" borderId="0" xfId="0" applyNumberFormat="1" applyFont="1" applyFill="1" applyBorder="1" applyAlignment="1">
      <alignment horizontal="right" vertical="center"/>
    </xf>
    <xf numFmtId="176" fontId="9" fillId="5" borderId="9" xfId="0" applyNumberFormat="1" applyFont="1" applyFill="1" applyBorder="1" applyAlignment="1">
      <alignment vertical="center"/>
    </xf>
    <xf numFmtId="178" fontId="9" fillId="5" borderId="9" xfId="0" applyNumberFormat="1" applyFont="1" applyFill="1" applyBorder="1" applyAlignment="1">
      <alignment vertical="center"/>
    </xf>
    <xf numFmtId="180" fontId="9" fillId="5" borderId="0" xfId="0" applyNumberFormat="1" applyFont="1" applyFill="1" applyBorder="1" applyAlignment="1">
      <alignment vertical="center"/>
    </xf>
    <xf numFmtId="41" fontId="8" fillId="0" borderId="9" xfId="0" applyNumberFormat="1" applyFont="1" applyFill="1" applyBorder="1" applyAlignment="1">
      <alignment vertical="center" shrinkToFit="1"/>
    </xf>
    <xf numFmtId="182" fontId="9" fillId="5" borderId="9" xfId="0" applyNumberFormat="1" applyFont="1" applyFill="1" applyBorder="1" applyAlignment="1">
      <alignment vertical="center"/>
    </xf>
    <xf numFmtId="0" fontId="8" fillId="0" borderId="9" xfId="0" applyFont="1" applyFill="1" applyBorder="1" applyAlignment="1"/>
    <xf numFmtId="38" fontId="8" fillId="0" borderId="0" xfId="1" applyFont="1" applyFill="1" applyBorder="1" applyAlignment="1">
      <alignment horizontal="right" vertical="center" shrinkToFit="1"/>
    </xf>
    <xf numFmtId="41" fontId="8" fillId="0" borderId="12" xfId="1" applyNumberFormat="1" applyFont="1" applyFill="1" applyBorder="1" applyAlignment="1">
      <alignment horizontal="right" vertical="center" shrinkToFit="1"/>
    </xf>
    <xf numFmtId="41" fontId="9" fillId="5" borderId="9" xfId="0" applyNumberFormat="1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1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/>
    <xf numFmtId="0" fontId="16" fillId="0" borderId="12" xfId="0" applyFont="1" applyBorder="1">
      <alignment vertical="center"/>
    </xf>
    <xf numFmtId="0" fontId="8" fillId="0" borderId="12" xfId="0" applyFont="1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9" fontId="8" fillId="0" borderId="0" xfId="0" applyNumberFormat="1" applyFont="1" applyFill="1" applyBorder="1" applyAlignment="1">
      <alignment vertical="center"/>
    </xf>
    <xf numFmtId="179" fontId="8" fillId="0" borderId="12" xfId="0" applyNumberFormat="1" applyFont="1" applyFill="1" applyBorder="1" applyAlignment="1">
      <alignment vertical="center"/>
    </xf>
    <xf numFmtId="41" fontId="2" fillId="0" borderId="0" xfId="0" applyNumberFormat="1" applyFont="1" applyAlignment="1"/>
    <xf numFmtId="41" fontId="11" fillId="0" borderId="0" xfId="0" applyNumberFormat="1" applyFont="1" applyAlignment="1"/>
    <xf numFmtId="41" fontId="12" fillId="0" borderId="0" xfId="0" applyNumberFormat="1" applyFont="1" applyAlignment="1"/>
    <xf numFmtId="41" fontId="0" fillId="0" borderId="0" xfId="0" applyNumberFormat="1">
      <alignment vertical="center"/>
    </xf>
    <xf numFmtId="41" fontId="8" fillId="0" borderId="0" xfId="0" applyNumberFormat="1" applyFont="1" applyAlignment="1">
      <alignment horizontal="right" vertical="center"/>
    </xf>
    <xf numFmtId="41" fontId="8" fillId="2" borderId="17" xfId="0" applyNumberFormat="1" applyFont="1" applyFill="1" applyBorder="1" applyAlignment="1">
      <alignment horizontal="center" vertical="center"/>
    </xf>
    <xf numFmtId="41" fontId="8" fillId="2" borderId="16" xfId="0" applyNumberFormat="1" applyFont="1" applyFill="1" applyBorder="1" applyAlignment="1">
      <alignment horizontal="center" vertical="center"/>
    </xf>
    <xf numFmtId="41" fontId="8" fillId="2" borderId="20" xfId="0" applyNumberFormat="1" applyFont="1" applyFill="1" applyBorder="1" applyAlignment="1">
      <alignment horizontal="distributed" vertical="center"/>
    </xf>
    <xf numFmtId="41" fontId="0" fillId="0" borderId="0" xfId="0" applyNumberFormat="1" applyAlignment="1">
      <alignment vertical="center"/>
    </xf>
    <xf numFmtId="41" fontId="8" fillId="0" borderId="0" xfId="0" applyNumberFormat="1" applyFont="1" applyFill="1" applyBorder="1" applyAlignment="1">
      <alignment horizontal="right" vertical="center"/>
    </xf>
    <xf numFmtId="41" fontId="16" fillId="0" borderId="0" xfId="0" applyNumberFormat="1" applyFont="1" applyAlignment="1">
      <alignment vertical="center"/>
    </xf>
    <xf numFmtId="41" fontId="8" fillId="0" borderId="0" xfId="0" applyNumberFormat="1" applyFont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41" fontId="8" fillId="2" borderId="6" xfId="0" applyNumberFormat="1" applyFont="1" applyFill="1" applyBorder="1" applyAlignment="1">
      <alignment horizontal="distributed" vertical="center"/>
    </xf>
    <xf numFmtId="41" fontId="16" fillId="0" borderId="12" xfId="0" applyNumberFormat="1" applyFont="1" applyBorder="1" applyAlignment="1">
      <alignment vertical="center"/>
    </xf>
    <xf numFmtId="41" fontId="16" fillId="7" borderId="24" xfId="0" applyNumberFormat="1" applyFont="1" applyFill="1" applyBorder="1" applyAlignment="1">
      <alignment horizontal="distributed" vertical="center"/>
    </xf>
    <xf numFmtId="41" fontId="16" fillId="7" borderId="21" xfId="0" applyNumberFormat="1" applyFont="1" applyFill="1" applyBorder="1" applyAlignment="1">
      <alignment horizontal="distributed" vertical="center"/>
    </xf>
    <xf numFmtId="41" fontId="0" fillId="0" borderId="0" xfId="0" applyNumberFormat="1" applyAlignment="1"/>
    <xf numFmtId="179" fontId="8" fillId="0" borderId="0" xfId="0" applyNumberFormat="1" applyFont="1" applyFill="1" applyBorder="1" applyAlignment="1">
      <alignment horizontal="right" vertical="center"/>
    </xf>
    <xf numFmtId="179" fontId="16" fillId="0" borderId="0" xfId="0" applyNumberFormat="1" applyFo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25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41" fontId="9" fillId="0" borderId="16" xfId="0" applyNumberFormat="1" applyFont="1" applyBorder="1" applyAlignment="1">
      <alignment vertical="center"/>
    </xf>
    <xf numFmtId="41" fontId="9" fillId="0" borderId="16" xfId="0" applyNumberFormat="1" applyFont="1" applyFill="1" applyBorder="1" applyAlignment="1">
      <alignment vertical="center"/>
    </xf>
    <xf numFmtId="177" fontId="9" fillId="0" borderId="16" xfId="0" applyNumberFormat="1" applyFont="1" applyBorder="1" applyAlignment="1">
      <alignment vertical="center"/>
    </xf>
    <xf numFmtId="41" fontId="5" fillId="0" borderId="16" xfId="0" applyNumberFormat="1" applyFont="1" applyBorder="1" applyAlignment="1"/>
    <xf numFmtId="41" fontId="5" fillId="0" borderId="16" xfId="0" applyNumberFormat="1" applyFont="1" applyFill="1" applyBorder="1" applyAlignment="1"/>
    <xf numFmtId="177" fontId="5" fillId="0" borderId="16" xfId="0" applyNumberFormat="1" applyFont="1" applyBorder="1" applyAlignment="1"/>
    <xf numFmtId="41" fontId="8" fillId="0" borderId="16" xfId="0" applyNumberFormat="1" applyFont="1" applyBorder="1" applyAlignment="1">
      <alignment vertical="center"/>
    </xf>
    <xf numFmtId="41" fontId="8" fillId="0" borderId="16" xfId="0" applyNumberFormat="1" applyFont="1" applyFill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177" fontId="8" fillId="0" borderId="16" xfId="0" applyNumberFormat="1" applyFont="1" applyFill="1" applyBorder="1" applyAlignment="1">
      <alignment vertical="center"/>
    </xf>
    <xf numFmtId="0" fontId="8" fillId="4" borderId="17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41" fontId="8" fillId="6" borderId="16" xfId="0" applyNumberFormat="1" applyFont="1" applyFill="1" applyBorder="1" applyAlignment="1">
      <alignment vertical="center"/>
    </xf>
    <xf numFmtId="0" fontId="8" fillId="4" borderId="22" xfId="0" applyFont="1" applyFill="1" applyBorder="1" applyAlignment="1"/>
    <xf numFmtId="177" fontId="8" fillId="6" borderId="16" xfId="0" applyNumberFormat="1" applyFont="1" applyFill="1" applyBorder="1" applyAlignment="1">
      <alignment vertical="center"/>
    </xf>
    <xf numFmtId="179" fontId="9" fillId="5" borderId="9" xfId="0" applyNumberFormat="1" applyFont="1" applyFill="1" applyBorder="1" applyAlignment="1">
      <alignment vertical="center"/>
    </xf>
    <xf numFmtId="179" fontId="9" fillId="5" borderId="9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41" fontId="16" fillId="0" borderId="12" xfId="0" applyNumberFormat="1" applyFont="1" applyBorder="1">
      <alignment vertical="center"/>
    </xf>
    <xf numFmtId="41" fontId="9" fillId="0" borderId="12" xfId="0" applyNumberFormat="1" applyFont="1" applyBorder="1" applyAlignment="1">
      <alignment vertical="center"/>
    </xf>
    <xf numFmtId="41" fontId="9" fillId="5" borderId="0" xfId="0" applyNumberFormat="1" applyFont="1" applyFill="1" applyBorder="1" applyAlignment="1">
      <alignment vertical="center"/>
    </xf>
    <xf numFmtId="179" fontId="9" fillId="5" borderId="0" xfId="0" applyNumberFormat="1" applyFont="1" applyFill="1" applyBorder="1" applyAlignment="1">
      <alignment vertical="center"/>
    </xf>
    <xf numFmtId="184" fontId="8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center" vertical="center"/>
    </xf>
    <xf numFmtId="178" fontId="8" fillId="0" borderId="12" xfId="0" applyNumberFormat="1" applyFont="1" applyFill="1" applyBorder="1" applyAlignment="1">
      <alignment horizontal="right" vertical="center"/>
    </xf>
    <xf numFmtId="41" fontId="16" fillId="0" borderId="0" xfId="0" applyNumberFormat="1" applyFont="1">
      <alignment vertical="center"/>
    </xf>
    <xf numFmtId="41" fontId="16" fillId="0" borderId="9" xfId="0" applyNumberFormat="1" applyFont="1" applyBorder="1">
      <alignment vertical="center"/>
    </xf>
    <xf numFmtId="41" fontId="16" fillId="0" borderId="0" xfId="0" applyNumberFormat="1" applyFont="1" applyBorder="1">
      <alignment vertical="center"/>
    </xf>
    <xf numFmtId="41" fontId="16" fillId="0" borderId="0" xfId="0" applyNumberFormat="1" applyFont="1" applyBorder="1" applyAlignment="1">
      <alignment vertical="center"/>
    </xf>
    <xf numFmtId="3" fontId="16" fillId="0" borderId="0" xfId="0" applyNumberFormat="1" applyFont="1">
      <alignment vertical="center"/>
    </xf>
    <xf numFmtId="3" fontId="16" fillId="0" borderId="12" xfId="0" applyNumberFormat="1" applyFont="1" applyBorder="1">
      <alignment vertical="center"/>
    </xf>
    <xf numFmtId="0" fontId="8" fillId="4" borderId="17" xfId="0" applyFont="1" applyFill="1" applyBorder="1" applyAlignment="1">
      <alignment horizontal="distributed" vertical="center"/>
    </xf>
    <xf numFmtId="3" fontId="16" fillId="0" borderId="16" xfId="0" applyNumberFormat="1" applyFont="1" applyBorder="1">
      <alignment vertical="center"/>
    </xf>
    <xf numFmtId="3" fontId="16" fillId="0" borderId="16" xfId="0" applyNumberFormat="1" applyFont="1" applyFill="1" applyBorder="1">
      <alignment vertical="center"/>
    </xf>
    <xf numFmtId="3" fontId="17" fillId="0" borderId="16" xfId="0" applyNumberFormat="1" applyFont="1" applyBorder="1">
      <alignment vertical="center"/>
    </xf>
    <xf numFmtId="176" fontId="0" fillId="5" borderId="0" xfId="0" applyNumberFormat="1" applyFill="1">
      <alignment vertical="center"/>
    </xf>
    <xf numFmtId="0" fontId="8" fillId="0" borderId="12" xfId="0" applyNumberFormat="1" applyFont="1" applyFill="1" applyBorder="1" applyAlignment="1">
      <alignment vertical="center"/>
    </xf>
    <xf numFmtId="177" fontId="8" fillId="0" borderId="12" xfId="0" applyNumberFormat="1" applyFont="1" applyFill="1" applyBorder="1" applyAlignment="1">
      <alignment vertical="center"/>
    </xf>
    <xf numFmtId="41" fontId="0" fillId="5" borderId="0" xfId="0" applyNumberFormat="1" applyFill="1">
      <alignment vertical="center"/>
    </xf>
    <xf numFmtId="41" fontId="0" fillId="5" borderId="0" xfId="0" applyNumberFormat="1" applyFill="1" applyAlignment="1">
      <alignment vertical="center"/>
    </xf>
    <xf numFmtId="0" fontId="8" fillId="2" borderId="2" xfId="0" applyFont="1" applyFill="1" applyBorder="1" applyAlignment="1">
      <alignment horizontal="distributed" vertical="center" wrapText="1"/>
    </xf>
    <xf numFmtId="0" fontId="8" fillId="2" borderId="6" xfId="0" applyFont="1" applyFill="1" applyBorder="1" applyAlignment="1">
      <alignment horizontal="distributed" vertical="center"/>
    </xf>
    <xf numFmtId="0" fontId="8" fillId="2" borderId="3" xfId="0" applyFont="1" applyFill="1" applyBorder="1" applyAlignment="1">
      <alignment horizontal="distributed" vertical="center" indent="3"/>
    </xf>
    <xf numFmtId="0" fontId="8" fillId="2" borderId="4" xfId="0" applyFont="1" applyFill="1" applyBorder="1" applyAlignment="1">
      <alignment horizontal="distributed" vertical="center" indent="3"/>
    </xf>
    <xf numFmtId="0" fontId="8" fillId="2" borderId="1" xfId="0" applyFont="1" applyFill="1" applyBorder="1" applyAlignment="1">
      <alignment horizontal="distributed" vertical="center" justifyLastLine="1"/>
    </xf>
    <xf numFmtId="0" fontId="8" fillId="2" borderId="5" xfId="0" applyFont="1" applyFill="1" applyBorder="1" applyAlignment="1">
      <alignment horizontal="distributed" vertical="center" justifyLastLine="1"/>
    </xf>
    <xf numFmtId="0" fontId="8" fillId="2" borderId="1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distributed" vertical="center" justifyLastLine="1"/>
    </xf>
    <xf numFmtId="0" fontId="8" fillId="2" borderId="15" xfId="0" applyFont="1" applyFill="1" applyBorder="1" applyAlignment="1">
      <alignment horizontal="distributed" vertical="center" justifyLastLine="1"/>
    </xf>
    <xf numFmtId="41" fontId="16" fillId="5" borderId="10" xfId="0" applyNumberFormat="1" applyFont="1" applyFill="1" applyBorder="1" applyAlignment="1">
      <alignment horizontal="center" vertical="center" textRotation="255"/>
    </xf>
    <xf numFmtId="41" fontId="16" fillId="5" borderId="11" xfId="0" applyNumberFormat="1" applyFont="1" applyFill="1" applyBorder="1" applyAlignment="1">
      <alignment horizontal="center" vertical="center" textRotation="255"/>
    </xf>
    <xf numFmtId="41" fontId="8" fillId="2" borderId="3" xfId="0" applyNumberFormat="1" applyFont="1" applyFill="1" applyBorder="1" applyAlignment="1">
      <alignment horizontal="center" vertical="center"/>
    </xf>
    <xf numFmtId="41" fontId="8" fillId="2" borderId="4" xfId="0" applyNumberFormat="1" applyFont="1" applyFill="1" applyBorder="1" applyAlignment="1">
      <alignment horizontal="center" vertical="center"/>
    </xf>
    <xf numFmtId="41" fontId="8" fillId="3" borderId="8" xfId="0" applyNumberFormat="1" applyFont="1" applyFill="1" applyBorder="1" applyAlignment="1">
      <alignment horizontal="center" vertical="center" textRotation="255" wrapText="1"/>
    </xf>
    <xf numFmtId="41" fontId="8" fillId="0" borderId="5" xfId="0" applyNumberFormat="1" applyFont="1" applyBorder="1" applyAlignment="1">
      <alignment horizontal="center" vertical="center" textRotation="255" wrapText="1"/>
    </xf>
    <xf numFmtId="41" fontId="8" fillId="2" borderId="18" xfId="0" applyNumberFormat="1" applyFont="1" applyFill="1" applyBorder="1" applyAlignment="1">
      <alignment horizontal="distributed" vertical="center" justifyLastLine="1"/>
    </xf>
    <xf numFmtId="41" fontId="0" fillId="0" borderId="1" xfId="0" applyNumberFormat="1" applyBorder="1" applyAlignment="1">
      <alignment horizontal="distributed" justifyLastLine="1"/>
    </xf>
    <xf numFmtId="41" fontId="0" fillId="0" borderId="19" xfId="0" applyNumberFormat="1" applyBorder="1" applyAlignment="1">
      <alignment horizontal="distributed" justifyLastLine="1"/>
    </xf>
    <xf numFmtId="41" fontId="0" fillId="0" borderId="5" xfId="0" applyNumberFormat="1" applyBorder="1" applyAlignment="1">
      <alignment horizontal="distributed" justifyLastLine="1"/>
    </xf>
    <xf numFmtId="41" fontId="8" fillId="2" borderId="13" xfId="0" applyNumberFormat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distributed" vertical="center" indent="3"/>
    </xf>
    <xf numFmtId="0" fontId="0" fillId="2" borderId="4" xfId="0" applyFill="1" applyBorder="1" applyAlignment="1">
      <alignment horizontal="distributed" indent="3"/>
    </xf>
    <xf numFmtId="0" fontId="0" fillId="0" borderId="4" xfId="0" applyBorder="1" applyAlignment="1">
      <alignment horizontal="distributed" indent="3"/>
    </xf>
    <xf numFmtId="0" fontId="8" fillId="2" borderId="2" xfId="0" quotePrefix="1" applyFont="1" applyFill="1" applyBorder="1" applyAlignment="1">
      <alignment horizontal="distributed" vertical="center" wrapText="1"/>
    </xf>
    <xf numFmtId="0" fontId="8" fillId="2" borderId="6" xfId="0" applyFont="1" applyFill="1" applyBorder="1" applyAlignment="1">
      <alignment horizontal="distributed" vertical="center" wrapText="1"/>
    </xf>
    <xf numFmtId="0" fontId="8" fillId="2" borderId="13" xfId="0" quotePrefix="1" applyFont="1" applyFill="1" applyBorder="1" applyAlignment="1">
      <alignment horizontal="distributed" vertical="center" justifyLastLine="1"/>
    </xf>
    <xf numFmtId="0" fontId="8" fillId="2" borderId="6" xfId="0" quotePrefix="1" applyFont="1" applyFill="1" applyBorder="1" applyAlignment="1">
      <alignment horizontal="distributed" vertical="center" wrapText="1"/>
    </xf>
    <xf numFmtId="41" fontId="8" fillId="0" borderId="16" xfId="1" applyNumberFormat="1" applyFont="1" applyFill="1" applyBorder="1" applyAlignment="1">
      <alignment horizontal="center" vertical="center" shrinkToFit="1"/>
    </xf>
    <xf numFmtId="41" fontId="8" fillId="0" borderId="26" xfId="1" applyNumberFormat="1" applyFont="1" applyFill="1" applyBorder="1" applyAlignment="1">
      <alignment horizontal="center" vertical="center" shrinkToFit="1"/>
    </xf>
    <xf numFmtId="0" fontId="8" fillId="3" borderId="16" xfId="0" quotePrefix="1" applyFont="1" applyFill="1" applyBorder="1" applyAlignment="1">
      <alignment horizontal="distributed" vertical="center" wrapText="1"/>
    </xf>
    <xf numFmtId="0" fontId="8" fillId="3" borderId="16" xfId="0" applyFont="1" applyFill="1" applyBorder="1" applyAlignment="1">
      <alignment horizontal="distributed" vertical="center" wrapText="1"/>
    </xf>
    <xf numFmtId="183" fontId="8" fillId="3" borderId="16" xfId="1" applyNumberFormat="1" applyFont="1" applyFill="1" applyBorder="1" applyAlignment="1">
      <alignment vertical="center" shrinkToFit="1"/>
    </xf>
    <xf numFmtId="0" fontId="8" fillId="4" borderId="16" xfId="0" applyFont="1" applyFill="1" applyBorder="1" applyAlignment="1">
      <alignment horizontal="distributed" vertical="center"/>
    </xf>
    <xf numFmtId="0" fontId="8" fillId="4" borderId="26" xfId="0" applyFont="1" applyFill="1" applyBorder="1" applyAlignment="1">
      <alignment horizontal="distributed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6" xfId="0" quotePrefix="1" applyFont="1" applyFill="1" applyBorder="1" applyAlignment="1">
      <alignment horizontal="distributed" vertical="center" justifyLastLine="1"/>
    </xf>
    <xf numFmtId="0" fontId="8" fillId="4" borderId="16" xfId="0" applyFont="1" applyFill="1" applyBorder="1" applyAlignment="1">
      <alignment horizontal="distributed" vertical="center" justifyLastLine="1"/>
    </xf>
    <xf numFmtId="0" fontId="8" fillId="4" borderId="3" xfId="0" applyFont="1" applyFill="1" applyBorder="1" applyAlignment="1">
      <alignment horizontal="distributed" vertical="center" wrapText="1"/>
    </xf>
    <xf numFmtId="0" fontId="8" fillId="4" borderId="17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distributed" vertical="center"/>
    </xf>
    <xf numFmtId="0" fontId="8" fillId="4" borderId="18" xfId="0" applyFont="1" applyFill="1" applyBorder="1" applyAlignment="1">
      <alignment horizontal="distributed" vertical="center" indent="3"/>
    </xf>
    <xf numFmtId="0" fontId="8" fillId="4" borderId="1" xfId="0" quotePrefix="1" applyFont="1" applyFill="1" applyBorder="1" applyAlignment="1">
      <alignment horizontal="distributed" vertical="center" indent="3"/>
    </xf>
    <xf numFmtId="0" fontId="8" fillId="4" borderId="19" xfId="0" quotePrefix="1" applyFont="1" applyFill="1" applyBorder="1" applyAlignment="1">
      <alignment horizontal="distributed" vertical="center" indent="3"/>
    </xf>
    <xf numFmtId="0" fontId="8" fillId="4" borderId="5" xfId="0" quotePrefix="1" applyFont="1" applyFill="1" applyBorder="1" applyAlignment="1">
      <alignment horizontal="distributed" vertical="center" indent="3"/>
    </xf>
    <xf numFmtId="0" fontId="8" fillId="4" borderId="14" xfId="0" applyFont="1" applyFill="1" applyBorder="1" applyAlignment="1">
      <alignment horizontal="distributed" vertical="center" wrapText="1"/>
    </xf>
    <xf numFmtId="0" fontId="8" fillId="4" borderId="16" xfId="0" applyFont="1" applyFill="1" applyBorder="1" applyAlignment="1">
      <alignment horizontal="distributed" vertical="center" wrapText="1"/>
    </xf>
    <xf numFmtId="0" fontId="9" fillId="0" borderId="9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quotePrefix="1" applyFont="1" applyFill="1" applyBorder="1" applyAlignment="1">
      <alignment horizontal="distributed" vertical="center" justifyLastLine="1"/>
    </xf>
    <xf numFmtId="0" fontId="8" fillId="4" borderId="16" xfId="0" quotePrefix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distributed" vertical="center"/>
    </xf>
    <xf numFmtId="0" fontId="8" fillId="4" borderId="10" xfId="0" applyFont="1" applyFill="1" applyBorder="1" applyAlignment="1">
      <alignment horizontal="distributed" vertical="center"/>
    </xf>
    <xf numFmtId="0" fontId="8" fillId="4" borderId="17" xfId="0" applyFont="1" applyFill="1" applyBorder="1" applyAlignment="1">
      <alignment horizontal="distributed" vertical="center"/>
    </xf>
    <xf numFmtId="0" fontId="8" fillId="4" borderId="22" xfId="0" applyFont="1" applyFill="1" applyBorder="1" applyAlignment="1">
      <alignment horizontal="distributed" vertical="center"/>
    </xf>
    <xf numFmtId="0" fontId="8" fillId="4" borderId="15" xfId="0" applyFont="1" applyFill="1" applyBorder="1" applyAlignment="1">
      <alignment horizontal="distributed" vertical="center"/>
    </xf>
    <xf numFmtId="0" fontId="8" fillId="4" borderId="25" xfId="0" applyFont="1" applyFill="1" applyBorder="1" applyAlignment="1">
      <alignment horizontal="distributed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distributed" vertical="center"/>
    </xf>
    <xf numFmtId="0" fontId="9" fillId="4" borderId="22" xfId="0" applyFont="1" applyFill="1" applyBorder="1" applyAlignment="1">
      <alignment horizontal="distributed" vertical="center"/>
    </xf>
    <xf numFmtId="0" fontId="9" fillId="4" borderId="15" xfId="0" applyFont="1" applyFill="1" applyBorder="1" applyAlignment="1">
      <alignment horizontal="distributed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8" xfId="0" quotePrefix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distributed" vertical="center" shrinkToFit="1"/>
    </xf>
    <xf numFmtId="0" fontId="8" fillId="4" borderId="10" xfId="0" applyFont="1" applyFill="1" applyBorder="1" applyAlignment="1">
      <alignment horizontal="distributed" vertical="center" shrinkToFit="1"/>
    </xf>
    <xf numFmtId="0" fontId="8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quotePrefix="1" applyFont="1" applyFill="1" applyBorder="1" applyAlignment="1">
      <alignment horizontal="distributed" vertical="center"/>
    </xf>
    <xf numFmtId="0" fontId="8" fillId="4" borderId="10" xfId="0" quotePrefix="1" applyFont="1" applyFill="1" applyBorder="1" applyAlignment="1">
      <alignment horizontal="distributed" vertical="center"/>
    </xf>
    <xf numFmtId="0" fontId="8" fillId="4" borderId="17" xfId="0" applyFont="1" applyFill="1" applyBorder="1" applyAlignment="1">
      <alignment horizontal="distributed" vertical="center" shrinkToFit="1"/>
    </xf>
    <xf numFmtId="0" fontId="8" fillId="4" borderId="22" xfId="0" applyFont="1" applyFill="1" applyBorder="1" applyAlignment="1">
      <alignment horizontal="distributed" vertical="center" shrinkToFit="1"/>
    </xf>
    <xf numFmtId="0" fontId="8" fillId="4" borderId="15" xfId="0" applyFont="1" applyFill="1" applyBorder="1" applyAlignment="1">
      <alignment horizontal="distributed" vertical="center" shrinkToFit="1"/>
    </xf>
    <xf numFmtId="0" fontId="8" fillId="4" borderId="7" xfId="0" applyFont="1" applyFill="1" applyBorder="1" applyAlignment="1">
      <alignment horizontal="distributed" vertical="center" shrinkToFit="1"/>
    </xf>
    <xf numFmtId="0" fontId="8" fillId="4" borderId="19" xfId="0" applyFont="1" applyFill="1" applyBorder="1" applyAlignment="1">
      <alignment horizontal="distributed" vertical="center" shrinkToFit="1"/>
    </xf>
    <xf numFmtId="0" fontId="8" fillId="4" borderId="5" xfId="0" applyFont="1" applyFill="1" applyBorder="1" applyAlignment="1">
      <alignment horizontal="distributed" vertical="center" shrinkToFit="1"/>
    </xf>
    <xf numFmtId="3" fontId="0" fillId="5" borderId="0" xfId="0" applyNumberFormat="1" applyFill="1">
      <alignment vertical="center"/>
    </xf>
    <xf numFmtId="3" fontId="0" fillId="0" borderId="0" xfId="0" applyNumberFormat="1">
      <alignment vertical="center"/>
    </xf>
    <xf numFmtId="185" fontId="8" fillId="0" borderId="0" xfId="0" applyNumberFormat="1" applyFont="1" applyFill="1" applyBorder="1" applyAlignment="1">
      <alignment vertical="center"/>
    </xf>
    <xf numFmtId="184" fontId="9" fillId="5" borderId="9" xfId="0" applyNumberFormat="1" applyFont="1" applyFill="1" applyBorder="1" applyAlignment="1">
      <alignment vertical="center"/>
    </xf>
    <xf numFmtId="3" fontId="0" fillId="0" borderId="9" xfId="0" applyNumberFormat="1" applyBorder="1">
      <alignment vertical="center"/>
    </xf>
    <xf numFmtId="3" fontId="16" fillId="0" borderId="0" xfId="0" applyNumberFormat="1" applyFont="1" applyBorder="1">
      <alignment vertical="center"/>
    </xf>
    <xf numFmtId="184" fontId="16" fillId="0" borderId="0" xfId="0" applyNumberFormat="1" applyFo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1047750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76250"/>
          <a:ext cx="342900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5"/>
  <sheetViews>
    <sheetView tabSelected="1" zoomScale="90" zoomScaleNormal="90" workbookViewId="0"/>
  </sheetViews>
  <sheetFormatPr defaultRowHeight="13.5" x14ac:dyDescent="0.15"/>
  <cols>
    <col min="1" max="1" width="25.625" customWidth="1"/>
    <col min="2" max="5" width="14.625" customWidth="1"/>
    <col min="6" max="6" width="16.875" customWidth="1"/>
    <col min="8" max="8" width="10.625" customWidth="1"/>
  </cols>
  <sheetData>
    <row r="1" spans="1:9" ht="14.25" x14ac:dyDescent="0.15">
      <c r="A1" s="1" t="s">
        <v>157</v>
      </c>
      <c r="B1" s="2"/>
      <c r="C1" s="2"/>
      <c r="D1" s="2"/>
      <c r="E1" s="2"/>
      <c r="F1" s="2"/>
      <c r="G1" s="2"/>
      <c r="H1" s="2"/>
      <c r="I1" s="2"/>
    </row>
    <row r="2" spans="1:9" ht="14.25" thickBot="1" x14ac:dyDescent="0.2">
      <c r="A2" s="3"/>
      <c r="B2" s="3"/>
      <c r="C2" s="3"/>
      <c r="D2" s="3"/>
      <c r="E2" s="3"/>
      <c r="F2" s="4"/>
      <c r="G2" s="4"/>
      <c r="H2" s="5" t="s">
        <v>0</v>
      </c>
      <c r="I2" s="4"/>
    </row>
    <row r="3" spans="1:9" ht="13.5" customHeight="1" x14ac:dyDescent="0.15">
      <c r="A3" s="172" t="s">
        <v>1</v>
      </c>
      <c r="B3" s="168" t="s">
        <v>167</v>
      </c>
      <c r="C3" s="168" t="s">
        <v>168</v>
      </c>
      <c r="D3" s="168" t="s">
        <v>169</v>
      </c>
      <c r="E3" s="168" t="s">
        <v>170</v>
      </c>
      <c r="F3" s="170" t="s">
        <v>171</v>
      </c>
      <c r="G3" s="171"/>
      <c r="H3" s="171"/>
      <c r="I3" s="6"/>
    </row>
    <row r="4" spans="1:9" ht="27" x14ac:dyDescent="0.15">
      <c r="A4" s="173"/>
      <c r="B4" s="169"/>
      <c r="C4" s="169"/>
      <c r="D4" s="169"/>
      <c r="E4" s="169"/>
      <c r="F4" s="7" t="s">
        <v>2</v>
      </c>
      <c r="G4" s="7" t="s">
        <v>3</v>
      </c>
      <c r="H4" s="8" t="s">
        <v>4</v>
      </c>
      <c r="I4" s="6"/>
    </row>
    <row r="5" spans="1:9" ht="13.5" customHeight="1" x14ac:dyDescent="0.15">
      <c r="A5" s="9" t="s">
        <v>5</v>
      </c>
      <c r="B5" s="10">
        <v>126218776</v>
      </c>
      <c r="C5" s="10">
        <v>139031506</v>
      </c>
      <c r="D5" s="83">
        <v>131052751</v>
      </c>
      <c r="E5" s="83">
        <v>156934743</v>
      </c>
      <c r="F5" s="163">
        <v>140927399</v>
      </c>
      <c r="G5" s="143">
        <v>100</v>
      </c>
      <c r="H5" s="84">
        <v>-10.199999999999999</v>
      </c>
      <c r="I5" s="6"/>
    </row>
    <row r="6" spans="1:9" x14ac:dyDescent="0.15">
      <c r="A6" s="11" t="s">
        <v>6</v>
      </c>
      <c r="B6" s="12">
        <v>41653641</v>
      </c>
      <c r="C6" s="12">
        <v>41908134</v>
      </c>
      <c r="D6" s="12">
        <v>42168942</v>
      </c>
      <c r="E6" s="12">
        <v>41705493</v>
      </c>
      <c r="F6" s="153">
        <v>41214248</v>
      </c>
      <c r="G6" s="103">
        <v>29.2</v>
      </c>
      <c r="H6" s="103">
        <v>-1.2</v>
      </c>
      <c r="I6" s="6"/>
    </row>
    <row r="7" spans="1:9" ht="13.5" customHeight="1" x14ac:dyDescent="0.15">
      <c r="A7" s="13" t="s">
        <v>7</v>
      </c>
      <c r="B7" s="12">
        <v>755433</v>
      </c>
      <c r="C7" s="12">
        <v>763376</v>
      </c>
      <c r="D7" s="12">
        <v>775223</v>
      </c>
      <c r="E7" s="12">
        <v>783561</v>
      </c>
      <c r="F7" s="12">
        <v>800053</v>
      </c>
      <c r="G7" s="103">
        <v>0.6</v>
      </c>
      <c r="H7" s="103">
        <v>2.1</v>
      </c>
      <c r="I7" s="6"/>
    </row>
    <row r="8" spans="1:9" x14ac:dyDescent="0.15">
      <c r="A8" s="13" t="s">
        <v>8</v>
      </c>
      <c r="B8" s="12">
        <v>61157</v>
      </c>
      <c r="C8" s="12">
        <v>63442</v>
      </c>
      <c r="D8" s="12">
        <v>30614</v>
      </c>
      <c r="E8" s="12">
        <v>31993</v>
      </c>
      <c r="F8" s="12">
        <v>25422</v>
      </c>
      <c r="G8" s="103">
        <v>0</v>
      </c>
      <c r="H8" s="103">
        <v>-20.5</v>
      </c>
      <c r="I8" s="6"/>
    </row>
    <row r="9" spans="1:9" ht="13.5" customHeight="1" x14ac:dyDescent="0.15">
      <c r="A9" s="13" t="s">
        <v>9</v>
      </c>
      <c r="B9" s="12">
        <v>185635</v>
      </c>
      <c r="C9" s="12">
        <v>144863</v>
      </c>
      <c r="D9" s="12">
        <v>170404</v>
      </c>
      <c r="E9" s="12">
        <v>153436</v>
      </c>
      <c r="F9" s="12">
        <v>243254</v>
      </c>
      <c r="G9" s="103">
        <v>0.2</v>
      </c>
      <c r="H9" s="103">
        <v>58.5</v>
      </c>
      <c r="I9" s="6"/>
    </row>
    <row r="10" spans="1:9" x14ac:dyDescent="0.15">
      <c r="A10" s="13" t="s">
        <v>10</v>
      </c>
      <c r="B10" s="12">
        <v>184546</v>
      </c>
      <c r="C10" s="12">
        <v>124908</v>
      </c>
      <c r="D10" s="12">
        <v>103560</v>
      </c>
      <c r="E10" s="12">
        <v>213927</v>
      </c>
      <c r="F10" s="12">
        <v>290222</v>
      </c>
      <c r="G10" s="103">
        <v>0.2</v>
      </c>
      <c r="H10" s="103">
        <v>35.700000000000003</v>
      </c>
      <c r="I10" s="6"/>
    </row>
    <row r="11" spans="1:9" x14ac:dyDescent="0.15">
      <c r="A11" s="13" t="s">
        <v>166</v>
      </c>
      <c r="B11" s="12">
        <v>0</v>
      </c>
      <c r="C11" s="12">
        <v>0</v>
      </c>
      <c r="D11" s="12">
        <v>0</v>
      </c>
      <c r="E11" s="12">
        <v>464205</v>
      </c>
      <c r="F11" s="12">
        <v>797322</v>
      </c>
      <c r="G11" s="103">
        <v>0.6</v>
      </c>
      <c r="H11" s="123">
        <v>71.8</v>
      </c>
      <c r="I11" s="6"/>
    </row>
    <row r="12" spans="1:9" x14ac:dyDescent="0.15">
      <c r="A12" s="13" t="s">
        <v>11</v>
      </c>
      <c r="B12" s="12">
        <v>4896609</v>
      </c>
      <c r="C12" s="12">
        <v>5283440</v>
      </c>
      <c r="D12" s="12">
        <v>5108496</v>
      </c>
      <c r="E12" s="12">
        <v>6148864</v>
      </c>
      <c r="F12" s="12">
        <v>6693886</v>
      </c>
      <c r="G12" s="103">
        <v>4.7</v>
      </c>
      <c r="H12" s="103">
        <v>8.9</v>
      </c>
      <c r="I12" s="6"/>
    </row>
    <row r="13" spans="1:9" x14ac:dyDescent="0.15">
      <c r="A13" s="13" t="s">
        <v>12</v>
      </c>
      <c r="B13" s="12">
        <v>58352</v>
      </c>
      <c r="C13" s="12">
        <v>61824</v>
      </c>
      <c r="D13" s="12">
        <v>61239</v>
      </c>
      <c r="E13" s="12">
        <v>61233</v>
      </c>
      <c r="F13" s="12">
        <v>70662</v>
      </c>
      <c r="G13" s="103">
        <v>0</v>
      </c>
      <c r="H13" s="103">
        <v>15.4</v>
      </c>
      <c r="I13" s="6"/>
    </row>
    <row r="14" spans="1:9" x14ac:dyDescent="0.15">
      <c r="A14" s="13" t="s">
        <v>13</v>
      </c>
      <c r="B14" s="12">
        <v>206854</v>
      </c>
      <c r="C14" s="12">
        <v>211087</v>
      </c>
      <c r="D14" s="12">
        <v>110311</v>
      </c>
      <c r="E14" s="151">
        <v>0</v>
      </c>
      <c r="F14" s="151">
        <v>0</v>
      </c>
      <c r="G14" s="151">
        <v>0</v>
      </c>
      <c r="H14" s="151">
        <v>0</v>
      </c>
      <c r="I14" s="6"/>
    </row>
    <row r="15" spans="1:9" x14ac:dyDescent="0.15">
      <c r="A15" s="13" t="s">
        <v>152</v>
      </c>
      <c r="B15" s="12">
        <v>0</v>
      </c>
      <c r="C15" s="12">
        <v>0</v>
      </c>
      <c r="D15" s="12">
        <v>33902</v>
      </c>
      <c r="E15" s="12">
        <v>55725</v>
      </c>
      <c r="F15" s="12">
        <v>67985</v>
      </c>
      <c r="G15" s="103">
        <v>0</v>
      </c>
      <c r="H15" s="123">
        <v>22</v>
      </c>
      <c r="I15" s="6"/>
    </row>
    <row r="16" spans="1:9" ht="27" x14ac:dyDescent="0.15">
      <c r="A16" s="14" t="s">
        <v>14</v>
      </c>
      <c r="B16" s="12">
        <v>518</v>
      </c>
      <c r="C16" s="12">
        <v>473</v>
      </c>
      <c r="D16" s="12">
        <v>426</v>
      </c>
      <c r="E16" s="12">
        <v>383</v>
      </c>
      <c r="F16" s="12">
        <v>345</v>
      </c>
      <c r="G16" s="103">
        <v>0</v>
      </c>
      <c r="H16" s="103">
        <v>-9.9</v>
      </c>
      <c r="I16" s="6"/>
    </row>
    <row r="17" spans="1:9" x14ac:dyDescent="0.15">
      <c r="A17" s="13" t="s">
        <v>15</v>
      </c>
      <c r="B17" s="12">
        <v>185932</v>
      </c>
      <c r="C17" s="12">
        <v>217912</v>
      </c>
      <c r="D17" s="12">
        <v>614455</v>
      </c>
      <c r="E17" s="12">
        <v>297241</v>
      </c>
      <c r="F17" s="12">
        <v>828065</v>
      </c>
      <c r="G17" s="103">
        <v>0.6</v>
      </c>
      <c r="H17" s="103">
        <v>178.6</v>
      </c>
      <c r="I17" s="6"/>
    </row>
    <row r="18" spans="1:9" x14ac:dyDescent="0.15">
      <c r="A18" s="13" t="s">
        <v>16</v>
      </c>
      <c r="B18" s="12">
        <v>15022133</v>
      </c>
      <c r="C18" s="12">
        <v>12693595</v>
      </c>
      <c r="D18" s="12">
        <v>13764822</v>
      </c>
      <c r="E18" s="12">
        <v>8707824</v>
      </c>
      <c r="F18" s="12">
        <v>10299653</v>
      </c>
      <c r="G18" s="103">
        <v>7.3</v>
      </c>
      <c r="H18" s="103">
        <v>18.3</v>
      </c>
      <c r="I18" s="6"/>
    </row>
    <row r="19" spans="1:9" x14ac:dyDescent="0.15">
      <c r="A19" s="13" t="s">
        <v>17</v>
      </c>
      <c r="B19" s="12">
        <v>45563</v>
      </c>
      <c r="C19" s="12">
        <v>42315</v>
      </c>
      <c r="D19" s="12">
        <v>39822</v>
      </c>
      <c r="E19" s="12">
        <v>42322</v>
      </c>
      <c r="F19" s="12">
        <v>39445</v>
      </c>
      <c r="G19" s="103">
        <v>0</v>
      </c>
      <c r="H19" s="103">
        <v>-6.8</v>
      </c>
      <c r="I19" s="6"/>
    </row>
    <row r="20" spans="1:9" x14ac:dyDescent="0.15">
      <c r="A20" s="13" t="s">
        <v>18</v>
      </c>
      <c r="B20" s="12">
        <v>2844282</v>
      </c>
      <c r="C20" s="12">
        <v>2905588</v>
      </c>
      <c r="D20" s="12">
        <v>2522810</v>
      </c>
      <c r="E20" s="12">
        <v>2060253</v>
      </c>
      <c r="F20" s="12">
        <v>2136578</v>
      </c>
      <c r="G20" s="103">
        <v>1.5</v>
      </c>
      <c r="H20" s="103">
        <v>3.7</v>
      </c>
      <c r="I20" s="6"/>
    </row>
    <row r="21" spans="1:9" x14ac:dyDescent="0.15">
      <c r="A21" s="13" t="s">
        <v>19</v>
      </c>
      <c r="B21" s="12">
        <v>2429350</v>
      </c>
      <c r="C21" s="12">
        <v>2413122</v>
      </c>
      <c r="D21" s="12">
        <v>2348690</v>
      </c>
      <c r="E21" s="12">
        <v>2252348</v>
      </c>
      <c r="F21" s="12">
        <v>2241478</v>
      </c>
      <c r="G21" s="103">
        <v>1.6</v>
      </c>
      <c r="H21" s="103">
        <v>-0.5</v>
      </c>
      <c r="I21" s="6"/>
    </row>
    <row r="22" spans="1:9" x14ac:dyDescent="0.15">
      <c r="A22" s="13" t="s">
        <v>20</v>
      </c>
      <c r="B22" s="12">
        <v>22887558</v>
      </c>
      <c r="C22" s="12">
        <v>26775710</v>
      </c>
      <c r="D22" s="12">
        <v>25285513</v>
      </c>
      <c r="E22" s="12">
        <v>56143400</v>
      </c>
      <c r="F22" s="12">
        <v>38359973</v>
      </c>
      <c r="G22" s="124">
        <v>27.2</v>
      </c>
      <c r="H22" s="103">
        <v>-31.7</v>
      </c>
      <c r="I22" s="6"/>
    </row>
    <row r="23" spans="1:9" x14ac:dyDescent="0.15">
      <c r="A23" s="13" t="s">
        <v>21</v>
      </c>
      <c r="B23" s="12">
        <v>8495412</v>
      </c>
      <c r="C23" s="12">
        <v>8212253</v>
      </c>
      <c r="D23" s="12">
        <v>8332847</v>
      </c>
      <c r="E23" s="12">
        <v>8926845</v>
      </c>
      <c r="F23" s="12">
        <v>8810841</v>
      </c>
      <c r="G23" s="124">
        <v>6.3</v>
      </c>
      <c r="H23" s="103">
        <v>-1.3</v>
      </c>
      <c r="I23" s="6"/>
    </row>
    <row r="24" spans="1:9" x14ac:dyDescent="0.15">
      <c r="A24" s="13" t="s">
        <v>22</v>
      </c>
      <c r="B24" s="12">
        <v>78487</v>
      </c>
      <c r="C24" s="12">
        <v>170839</v>
      </c>
      <c r="D24" s="12">
        <v>118822</v>
      </c>
      <c r="E24" s="12">
        <v>68537</v>
      </c>
      <c r="F24" s="12">
        <v>143621</v>
      </c>
      <c r="G24" s="124">
        <v>0.1</v>
      </c>
      <c r="H24" s="103">
        <v>109.6</v>
      </c>
      <c r="I24" s="6"/>
    </row>
    <row r="25" spans="1:9" x14ac:dyDescent="0.15">
      <c r="A25" s="13" t="s">
        <v>23</v>
      </c>
      <c r="B25" s="12">
        <v>193399</v>
      </c>
      <c r="C25" s="12">
        <v>332060</v>
      </c>
      <c r="D25" s="12">
        <v>290685</v>
      </c>
      <c r="E25" s="12">
        <v>320970</v>
      </c>
      <c r="F25" s="12">
        <v>238164</v>
      </c>
      <c r="G25" s="124">
        <v>0.2</v>
      </c>
      <c r="H25" s="103">
        <v>-25.8</v>
      </c>
      <c r="I25" s="6"/>
    </row>
    <row r="26" spans="1:9" x14ac:dyDescent="0.15">
      <c r="A26" s="13" t="s">
        <v>24</v>
      </c>
      <c r="B26" s="12">
        <v>3695809</v>
      </c>
      <c r="C26" s="12">
        <v>4867934</v>
      </c>
      <c r="D26" s="12">
        <v>6212415</v>
      </c>
      <c r="E26" s="12">
        <v>1801921</v>
      </c>
      <c r="F26" s="12">
        <v>225290</v>
      </c>
      <c r="G26" s="124">
        <v>0.2</v>
      </c>
      <c r="H26" s="103">
        <v>-87.5</v>
      </c>
      <c r="I26" s="6"/>
    </row>
    <row r="27" spans="1:9" x14ac:dyDescent="0.15">
      <c r="A27" s="13" t="s">
        <v>25</v>
      </c>
      <c r="B27" s="12">
        <v>4627405</v>
      </c>
      <c r="C27" s="12">
        <v>8242058</v>
      </c>
      <c r="D27" s="12">
        <v>5510619</v>
      </c>
      <c r="E27" s="12">
        <v>5628853</v>
      </c>
      <c r="F27" s="12">
        <v>5519389</v>
      </c>
      <c r="G27" s="124">
        <v>3.9</v>
      </c>
      <c r="H27" s="103">
        <v>-1.9</v>
      </c>
      <c r="I27" s="6"/>
    </row>
    <row r="28" spans="1:9" x14ac:dyDescent="0.15">
      <c r="A28" s="13" t="s">
        <v>26</v>
      </c>
      <c r="B28" s="12">
        <v>2920700</v>
      </c>
      <c r="C28" s="12">
        <v>3064874</v>
      </c>
      <c r="D28" s="12">
        <v>2396764</v>
      </c>
      <c r="E28" s="12">
        <v>2809307</v>
      </c>
      <c r="F28" s="12">
        <v>3877305</v>
      </c>
      <c r="G28" s="124">
        <v>2.8</v>
      </c>
      <c r="H28" s="103">
        <v>38</v>
      </c>
      <c r="I28" s="6"/>
    </row>
    <row r="29" spans="1:9" x14ac:dyDescent="0.15">
      <c r="A29" s="13" t="s">
        <v>27</v>
      </c>
      <c r="B29" s="12">
        <v>14790000</v>
      </c>
      <c r="C29" s="12">
        <v>20531700</v>
      </c>
      <c r="D29" s="12">
        <v>15051370</v>
      </c>
      <c r="E29" s="12">
        <v>18256100</v>
      </c>
      <c r="F29" s="12">
        <v>18004200</v>
      </c>
      <c r="G29" s="124">
        <v>12.8</v>
      </c>
      <c r="H29" s="103">
        <v>-1.4</v>
      </c>
      <c r="I29" s="6"/>
    </row>
    <row r="30" spans="1:9" x14ac:dyDescent="0.15">
      <c r="A30" s="15"/>
      <c r="B30" s="16"/>
      <c r="C30" s="16"/>
      <c r="D30" s="81"/>
      <c r="E30" s="93"/>
      <c r="G30" s="103"/>
      <c r="H30" s="103"/>
      <c r="I30" s="6"/>
    </row>
    <row r="31" spans="1:9" x14ac:dyDescent="0.15">
      <c r="A31" s="17" t="s">
        <v>28</v>
      </c>
      <c r="B31" s="18">
        <v>117976717</v>
      </c>
      <c r="C31" s="18">
        <v>133520888</v>
      </c>
      <c r="D31" s="85">
        <v>125423898</v>
      </c>
      <c r="E31" s="148">
        <v>151415354</v>
      </c>
      <c r="F31" s="166">
        <v>134123623</v>
      </c>
      <c r="G31" s="149">
        <v>100</v>
      </c>
      <c r="H31" s="149">
        <v>-11.4</v>
      </c>
      <c r="I31" s="6"/>
    </row>
    <row r="32" spans="1:9" x14ac:dyDescent="0.15">
      <c r="A32" s="13" t="s">
        <v>29</v>
      </c>
      <c r="B32" s="19">
        <v>544388</v>
      </c>
      <c r="C32" s="19">
        <v>531656</v>
      </c>
      <c r="D32" s="19">
        <v>534684</v>
      </c>
      <c r="E32" s="12">
        <v>534510</v>
      </c>
      <c r="F32" s="12">
        <v>530157</v>
      </c>
      <c r="G32" s="103">
        <v>0.4</v>
      </c>
      <c r="H32" s="150">
        <v>-0.8</v>
      </c>
      <c r="I32" s="6"/>
    </row>
    <row r="33" spans="1:9" x14ac:dyDescent="0.15">
      <c r="A33" s="13" t="s">
        <v>30</v>
      </c>
      <c r="B33" s="19">
        <v>17255453</v>
      </c>
      <c r="C33" s="19">
        <v>18904824</v>
      </c>
      <c r="D33" s="19">
        <v>11624225</v>
      </c>
      <c r="E33" s="12">
        <v>42064476</v>
      </c>
      <c r="F33" s="12">
        <v>16232376</v>
      </c>
      <c r="G33" s="103">
        <v>12.1</v>
      </c>
      <c r="H33" s="103">
        <v>-61.4</v>
      </c>
      <c r="I33" s="6"/>
    </row>
    <row r="34" spans="1:9" x14ac:dyDescent="0.15">
      <c r="A34" s="13" t="s">
        <v>31</v>
      </c>
      <c r="B34" s="19">
        <v>40740977</v>
      </c>
      <c r="C34" s="19">
        <v>41925312</v>
      </c>
      <c r="D34" s="19">
        <v>43624014</v>
      </c>
      <c r="E34" s="12">
        <v>45478378</v>
      </c>
      <c r="F34" s="12">
        <v>52943159</v>
      </c>
      <c r="G34" s="103">
        <v>39.5</v>
      </c>
      <c r="H34" s="103">
        <v>16.399999999999999</v>
      </c>
      <c r="I34" s="6"/>
    </row>
    <row r="35" spans="1:9" x14ac:dyDescent="0.15">
      <c r="A35" s="13" t="s">
        <v>32</v>
      </c>
      <c r="B35" s="19">
        <v>9799363</v>
      </c>
      <c r="C35" s="19">
        <v>17595278</v>
      </c>
      <c r="D35" s="19">
        <v>22496732</v>
      </c>
      <c r="E35" s="12">
        <v>12375460</v>
      </c>
      <c r="F35" s="12">
        <v>12762189</v>
      </c>
      <c r="G35" s="103">
        <v>9.5</v>
      </c>
      <c r="H35" s="103">
        <v>3.1</v>
      </c>
      <c r="I35" s="6"/>
    </row>
    <row r="36" spans="1:9" x14ac:dyDescent="0.15">
      <c r="A36" s="13" t="s">
        <v>33</v>
      </c>
      <c r="B36" s="19">
        <v>46401</v>
      </c>
      <c r="C36" s="19">
        <v>48138</v>
      </c>
      <c r="D36" s="19">
        <v>52857</v>
      </c>
      <c r="E36" s="12">
        <v>47572</v>
      </c>
      <c r="F36" s="12">
        <v>43824</v>
      </c>
      <c r="G36" s="103">
        <v>0</v>
      </c>
      <c r="H36" s="103">
        <v>-7.9</v>
      </c>
      <c r="I36" s="6"/>
    </row>
    <row r="37" spans="1:9" x14ac:dyDescent="0.15">
      <c r="A37" s="13" t="s">
        <v>34</v>
      </c>
      <c r="B37" s="19">
        <v>2041422</v>
      </c>
      <c r="C37" s="19">
        <v>1956408</v>
      </c>
      <c r="D37" s="19">
        <v>2341069</v>
      </c>
      <c r="E37" s="12">
        <v>2458915</v>
      </c>
      <c r="F37" s="12">
        <v>1811649</v>
      </c>
      <c r="G37" s="103">
        <v>1.4</v>
      </c>
      <c r="H37" s="103">
        <v>-26.3</v>
      </c>
      <c r="I37" s="6"/>
    </row>
    <row r="38" spans="1:9" x14ac:dyDescent="0.15">
      <c r="A38" s="13" t="s">
        <v>35</v>
      </c>
      <c r="B38" s="19">
        <v>1124534</v>
      </c>
      <c r="C38" s="19">
        <v>1219872</v>
      </c>
      <c r="D38" s="19">
        <v>1009860</v>
      </c>
      <c r="E38" s="12">
        <v>1880775</v>
      </c>
      <c r="F38" s="12">
        <v>1713156</v>
      </c>
      <c r="G38" s="103">
        <v>1.3</v>
      </c>
      <c r="H38" s="103">
        <v>-8.9</v>
      </c>
      <c r="I38" s="6"/>
    </row>
    <row r="39" spans="1:9" x14ac:dyDescent="0.15">
      <c r="A39" s="13" t="s">
        <v>36</v>
      </c>
      <c r="B39" s="19">
        <v>16997031</v>
      </c>
      <c r="C39" s="19">
        <v>19816402</v>
      </c>
      <c r="D39" s="19">
        <v>17662980</v>
      </c>
      <c r="E39" s="12">
        <v>17483849</v>
      </c>
      <c r="F39" s="12">
        <v>18331355</v>
      </c>
      <c r="G39" s="103">
        <v>13.7</v>
      </c>
      <c r="H39" s="103">
        <v>4.8</v>
      </c>
      <c r="I39" s="6"/>
    </row>
    <row r="40" spans="1:9" x14ac:dyDescent="0.15">
      <c r="A40" s="13" t="s">
        <v>37</v>
      </c>
      <c r="B40" s="19">
        <v>3555772</v>
      </c>
      <c r="C40" s="19">
        <v>3692833</v>
      </c>
      <c r="D40" s="19">
        <v>3709706</v>
      </c>
      <c r="E40" s="12">
        <v>3905388</v>
      </c>
      <c r="F40" s="12">
        <v>3936131</v>
      </c>
      <c r="G40" s="103">
        <v>2.9</v>
      </c>
      <c r="H40" s="103">
        <v>0.8</v>
      </c>
      <c r="I40" s="6"/>
    </row>
    <row r="41" spans="1:9" x14ac:dyDescent="0.15">
      <c r="A41" s="13" t="s">
        <v>38</v>
      </c>
      <c r="B41" s="19">
        <v>16301198</v>
      </c>
      <c r="C41" s="19">
        <v>17752525</v>
      </c>
      <c r="D41" s="19">
        <v>11802355</v>
      </c>
      <c r="E41" s="12">
        <v>14603281</v>
      </c>
      <c r="F41" s="12">
        <v>14237502</v>
      </c>
      <c r="G41" s="103">
        <v>10.6</v>
      </c>
      <c r="H41" s="103">
        <v>-2.5</v>
      </c>
      <c r="I41" s="6"/>
    </row>
    <row r="42" spans="1:9" x14ac:dyDescent="0.15">
      <c r="A42" s="13" t="s">
        <v>39</v>
      </c>
      <c r="B42" s="19">
        <v>99507</v>
      </c>
      <c r="C42" s="12">
        <v>0</v>
      </c>
      <c r="D42" s="12">
        <v>445808</v>
      </c>
      <c r="E42" s="12">
        <v>564218</v>
      </c>
      <c r="F42" s="153">
        <v>0</v>
      </c>
      <c r="G42" s="12">
        <v>0</v>
      </c>
      <c r="H42" s="114" t="s">
        <v>193</v>
      </c>
      <c r="I42" s="6"/>
    </row>
    <row r="43" spans="1:9" ht="14.25" thickBot="1" x14ac:dyDescent="0.2">
      <c r="A43" s="20" t="s">
        <v>40</v>
      </c>
      <c r="B43" s="21">
        <v>9470673</v>
      </c>
      <c r="C43" s="21">
        <v>10077641</v>
      </c>
      <c r="D43" s="21">
        <v>10119607</v>
      </c>
      <c r="E43" s="146">
        <v>10018532</v>
      </c>
      <c r="F43" s="146">
        <v>11582125</v>
      </c>
      <c r="G43" s="164">
        <v>8.6</v>
      </c>
      <c r="H43" s="165">
        <v>15.6</v>
      </c>
      <c r="I43" s="6"/>
    </row>
    <row r="44" spans="1:9" x14ac:dyDescent="0.15">
      <c r="A44" s="22" t="s">
        <v>41</v>
      </c>
      <c r="B44" s="23"/>
      <c r="C44" s="23"/>
      <c r="D44" s="23"/>
      <c r="E44" s="23"/>
      <c r="F44" s="24"/>
      <c r="G44" s="4"/>
      <c r="H44" s="25" t="s">
        <v>42</v>
      </c>
      <c r="I44" s="4"/>
    </row>
    <row r="45" spans="1:9" x14ac:dyDescent="0.15">
      <c r="A45" s="4"/>
      <c r="B45" s="4"/>
      <c r="C45" s="4"/>
      <c r="D45" s="4"/>
      <c r="E45" s="4"/>
      <c r="F45" s="4"/>
      <c r="G45" s="4"/>
      <c r="H45" s="4"/>
      <c r="I45" s="4"/>
    </row>
  </sheetData>
  <mergeCells count="6">
    <mergeCell ref="E3:E4"/>
    <mergeCell ref="F3:H3"/>
    <mergeCell ref="A3:A4"/>
    <mergeCell ref="B3:B4"/>
    <mergeCell ref="C3:C4"/>
    <mergeCell ref="D3:D4"/>
  </mergeCells>
  <phoneticPr fontId="3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0"/>
  <sheetViews>
    <sheetView zoomScale="90" zoomScaleNormal="90" workbookViewId="0"/>
  </sheetViews>
  <sheetFormatPr defaultRowHeight="13.5" x14ac:dyDescent="0.15"/>
  <cols>
    <col min="1" max="1" width="20.75" style="6" customWidth="1"/>
    <col min="2" max="9" width="12.25" style="6" bestFit="1" customWidth="1"/>
    <col min="10" max="11" width="16.75" style="6" customWidth="1"/>
    <col min="12" max="13" width="11.625" style="6" bestFit="1" customWidth="1"/>
    <col min="14" max="252" width="9" style="6"/>
    <col min="253" max="253" width="20.75" style="6" customWidth="1"/>
    <col min="254" max="259" width="14.625" style="6" customWidth="1"/>
    <col min="260" max="260" width="16.75" style="6" customWidth="1"/>
    <col min="261" max="261" width="14.625" style="6" customWidth="1"/>
    <col min="262" max="263" width="16.75" style="6" customWidth="1"/>
    <col min="264" max="264" width="16.75" style="6" bestFit="1" customWidth="1"/>
    <col min="265" max="265" width="15.875" style="6" bestFit="1" customWidth="1"/>
    <col min="266" max="266" width="18.875" style="6" bestFit="1" customWidth="1"/>
    <col min="267" max="508" width="9" style="6"/>
    <col min="509" max="509" width="20.75" style="6" customWidth="1"/>
    <col min="510" max="515" width="14.625" style="6" customWidth="1"/>
    <col min="516" max="516" width="16.75" style="6" customWidth="1"/>
    <col min="517" max="517" width="14.625" style="6" customWidth="1"/>
    <col min="518" max="519" width="16.75" style="6" customWidth="1"/>
    <col min="520" max="520" width="16.75" style="6" bestFit="1" customWidth="1"/>
    <col min="521" max="521" width="15.875" style="6" bestFit="1" customWidth="1"/>
    <col min="522" max="522" width="18.875" style="6" bestFit="1" customWidth="1"/>
    <col min="523" max="764" width="9" style="6"/>
    <col min="765" max="765" width="20.75" style="6" customWidth="1"/>
    <col min="766" max="771" width="14.625" style="6" customWidth="1"/>
    <col min="772" max="772" width="16.75" style="6" customWidth="1"/>
    <col min="773" max="773" width="14.625" style="6" customWidth="1"/>
    <col min="774" max="775" width="16.75" style="6" customWidth="1"/>
    <col min="776" max="776" width="16.75" style="6" bestFit="1" customWidth="1"/>
    <col min="777" max="777" width="15.875" style="6" bestFit="1" customWidth="1"/>
    <col min="778" max="778" width="18.875" style="6" bestFit="1" customWidth="1"/>
    <col min="779" max="1020" width="9" style="6"/>
    <col min="1021" max="1021" width="20.75" style="6" customWidth="1"/>
    <col min="1022" max="1027" width="14.625" style="6" customWidth="1"/>
    <col min="1028" max="1028" width="16.75" style="6" customWidth="1"/>
    <col min="1029" max="1029" width="14.625" style="6" customWidth="1"/>
    <col min="1030" max="1031" width="16.75" style="6" customWidth="1"/>
    <col min="1032" max="1032" width="16.75" style="6" bestFit="1" customWidth="1"/>
    <col min="1033" max="1033" width="15.875" style="6" bestFit="1" customWidth="1"/>
    <col min="1034" max="1034" width="18.875" style="6" bestFit="1" customWidth="1"/>
    <col min="1035" max="1276" width="9" style="6"/>
    <col min="1277" max="1277" width="20.75" style="6" customWidth="1"/>
    <col min="1278" max="1283" width="14.625" style="6" customWidth="1"/>
    <col min="1284" max="1284" width="16.75" style="6" customWidth="1"/>
    <col min="1285" max="1285" width="14.625" style="6" customWidth="1"/>
    <col min="1286" max="1287" width="16.75" style="6" customWidth="1"/>
    <col min="1288" max="1288" width="16.75" style="6" bestFit="1" customWidth="1"/>
    <col min="1289" max="1289" width="15.875" style="6" bestFit="1" customWidth="1"/>
    <col min="1290" max="1290" width="18.875" style="6" bestFit="1" customWidth="1"/>
    <col min="1291" max="1532" width="9" style="6"/>
    <col min="1533" max="1533" width="20.75" style="6" customWidth="1"/>
    <col min="1534" max="1539" width="14.625" style="6" customWidth="1"/>
    <col min="1540" max="1540" width="16.75" style="6" customWidth="1"/>
    <col min="1541" max="1541" width="14.625" style="6" customWidth="1"/>
    <col min="1542" max="1543" width="16.75" style="6" customWidth="1"/>
    <col min="1544" max="1544" width="16.75" style="6" bestFit="1" customWidth="1"/>
    <col min="1545" max="1545" width="15.875" style="6" bestFit="1" customWidth="1"/>
    <col min="1546" max="1546" width="18.875" style="6" bestFit="1" customWidth="1"/>
    <col min="1547" max="1788" width="9" style="6"/>
    <col min="1789" max="1789" width="20.75" style="6" customWidth="1"/>
    <col min="1790" max="1795" width="14.625" style="6" customWidth="1"/>
    <col min="1796" max="1796" width="16.75" style="6" customWidth="1"/>
    <col min="1797" max="1797" width="14.625" style="6" customWidth="1"/>
    <col min="1798" max="1799" width="16.75" style="6" customWidth="1"/>
    <col min="1800" max="1800" width="16.75" style="6" bestFit="1" customWidth="1"/>
    <col min="1801" max="1801" width="15.875" style="6" bestFit="1" customWidth="1"/>
    <col min="1802" max="1802" width="18.875" style="6" bestFit="1" customWidth="1"/>
    <col min="1803" max="2044" width="9" style="6"/>
    <col min="2045" max="2045" width="20.75" style="6" customWidth="1"/>
    <col min="2046" max="2051" width="14.625" style="6" customWidth="1"/>
    <col min="2052" max="2052" width="16.75" style="6" customWidth="1"/>
    <col min="2053" max="2053" width="14.625" style="6" customWidth="1"/>
    <col min="2054" max="2055" width="16.75" style="6" customWidth="1"/>
    <col min="2056" max="2056" width="16.75" style="6" bestFit="1" customWidth="1"/>
    <col min="2057" max="2057" width="15.875" style="6" bestFit="1" customWidth="1"/>
    <col min="2058" max="2058" width="18.875" style="6" bestFit="1" customWidth="1"/>
    <col min="2059" max="2300" width="9" style="6"/>
    <col min="2301" max="2301" width="20.75" style="6" customWidth="1"/>
    <col min="2302" max="2307" width="14.625" style="6" customWidth="1"/>
    <col min="2308" max="2308" width="16.75" style="6" customWidth="1"/>
    <col min="2309" max="2309" width="14.625" style="6" customWidth="1"/>
    <col min="2310" max="2311" width="16.75" style="6" customWidth="1"/>
    <col min="2312" max="2312" width="16.75" style="6" bestFit="1" customWidth="1"/>
    <col min="2313" max="2313" width="15.875" style="6" bestFit="1" customWidth="1"/>
    <col min="2314" max="2314" width="18.875" style="6" bestFit="1" customWidth="1"/>
    <col min="2315" max="2556" width="9" style="6"/>
    <col min="2557" max="2557" width="20.75" style="6" customWidth="1"/>
    <col min="2558" max="2563" width="14.625" style="6" customWidth="1"/>
    <col min="2564" max="2564" width="16.75" style="6" customWidth="1"/>
    <col min="2565" max="2565" width="14.625" style="6" customWidth="1"/>
    <col min="2566" max="2567" width="16.75" style="6" customWidth="1"/>
    <col min="2568" max="2568" width="16.75" style="6" bestFit="1" customWidth="1"/>
    <col min="2569" max="2569" width="15.875" style="6" bestFit="1" customWidth="1"/>
    <col min="2570" max="2570" width="18.875" style="6" bestFit="1" customWidth="1"/>
    <col min="2571" max="2812" width="9" style="6"/>
    <col min="2813" max="2813" width="20.75" style="6" customWidth="1"/>
    <col min="2814" max="2819" width="14.625" style="6" customWidth="1"/>
    <col min="2820" max="2820" width="16.75" style="6" customWidth="1"/>
    <col min="2821" max="2821" width="14.625" style="6" customWidth="1"/>
    <col min="2822" max="2823" width="16.75" style="6" customWidth="1"/>
    <col min="2824" max="2824" width="16.75" style="6" bestFit="1" customWidth="1"/>
    <col min="2825" max="2825" width="15.875" style="6" bestFit="1" customWidth="1"/>
    <col min="2826" max="2826" width="18.875" style="6" bestFit="1" customWidth="1"/>
    <col min="2827" max="3068" width="9" style="6"/>
    <col min="3069" max="3069" width="20.75" style="6" customWidth="1"/>
    <col min="3070" max="3075" width="14.625" style="6" customWidth="1"/>
    <col min="3076" max="3076" width="16.75" style="6" customWidth="1"/>
    <col min="3077" max="3077" width="14.625" style="6" customWidth="1"/>
    <col min="3078" max="3079" width="16.75" style="6" customWidth="1"/>
    <col min="3080" max="3080" width="16.75" style="6" bestFit="1" customWidth="1"/>
    <col min="3081" max="3081" width="15.875" style="6" bestFit="1" customWidth="1"/>
    <col min="3082" max="3082" width="18.875" style="6" bestFit="1" customWidth="1"/>
    <col min="3083" max="3324" width="9" style="6"/>
    <col min="3325" max="3325" width="20.75" style="6" customWidth="1"/>
    <col min="3326" max="3331" width="14.625" style="6" customWidth="1"/>
    <col min="3332" max="3332" width="16.75" style="6" customWidth="1"/>
    <col min="3333" max="3333" width="14.625" style="6" customWidth="1"/>
    <col min="3334" max="3335" width="16.75" style="6" customWidth="1"/>
    <col min="3336" max="3336" width="16.75" style="6" bestFit="1" customWidth="1"/>
    <col min="3337" max="3337" width="15.875" style="6" bestFit="1" customWidth="1"/>
    <col min="3338" max="3338" width="18.875" style="6" bestFit="1" customWidth="1"/>
    <col min="3339" max="3580" width="9" style="6"/>
    <col min="3581" max="3581" width="20.75" style="6" customWidth="1"/>
    <col min="3582" max="3587" width="14.625" style="6" customWidth="1"/>
    <col min="3588" max="3588" width="16.75" style="6" customWidth="1"/>
    <col min="3589" max="3589" width="14.625" style="6" customWidth="1"/>
    <col min="3590" max="3591" width="16.75" style="6" customWidth="1"/>
    <col min="3592" max="3592" width="16.75" style="6" bestFit="1" customWidth="1"/>
    <col min="3593" max="3593" width="15.875" style="6" bestFit="1" customWidth="1"/>
    <col min="3594" max="3594" width="18.875" style="6" bestFit="1" customWidth="1"/>
    <col min="3595" max="3836" width="9" style="6"/>
    <col min="3837" max="3837" width="20.75" style="6" customWidth="1"/>
    <col min="3838" max="3843" width="14.625" style="6" customWidth="1"/>
    <col min="3844" max="3844" width="16.75" style="6" customWidth="1"/>
    <col min="3845" max="3845" width="14.625" style="6" customWidth="1"/>
    <col min="3846" max="3847" width="16.75" style="6" customWidth="1"/>
    <col min="3848" max="3848" width="16.75" style="6" bestFit="1" customWidth="1"/>
    <col min="3849" max="3849" width="15.875" style="6" bestFit="1" customWidth="1"/>
    <col min="3850" max="3850" width="18.875" style="6" bestFit="1" customWidth="1"/>
    <col min="3851" max="4092" width="9" style="6"/>
    <col min="4093" max="4093" width="20.75" style="6" customWidth="1"/>
    <col min="4094" max="4099" width="14.625" style="6" customWidth="1"/>
    <col min="4100" max="4100" width="16.75" style="6" customWidth="1"/>
    <col min="4101" max="4101" width="14.625" style="6" customWidth="1"/>
    <col min="4102" max="4103" width="16.75" style="6" customWidth="1"/>
    <col min="4104" max="4104" width="16.75" style="6" bestFit="1" customWidth="1"/>
    <col min="4105" max="4105" width="15.875" style="6" bestFit="1" customWidth="1"/>
    <col min="4106" max="4106" width="18.875" style="6" bestFit="1" customWidth="1"/>
    <col min="4107" max="4348" width="9" style="6"/>
    <col min="4349" max="4349" width="20.75" style="6" customWidth="1"/>
    <col min="4350" max="4355" width="14.625" style="6" customWidth="1"/>
    <col min="4356" max="4356" width="16.75" style="6" customWidth="1"/>
    <col min="4357" max="4357" width="14.625" style="6" customWidth="1"/>
    <col min="4358" max="4359" width="16.75" style="6" customWidth="1"/>
    <col min="4360" max="4360" width="16.75" style="6" bestFit="1" customWidth="1"/>
    <col min="4361" max="4361" width="15.875" style="6" bestFit="1" customWidth="1"/>
    <col min="4362" max="4362" width="18.875" style="6" bestFit="1" customWidth="1"/>
    <col min="4363" max="4604" width="9" style="6"/>
    <col min="4605" max="4605" width="20.75" style="6" customWidth="1"/>
    <col min="4606" max="4611" width="14.625" style="6" customWidth="1"/>
    <col min="4612" max="4612" width="16.75" style="6" customWidth="1"/>
    <col min="4613" max="4613" width="14.625" style="6" customWidth="1"/>
    <col min="4614" max="4615" width="16.75" style="6" customWidth="1"/>
    <col min="4616" max="4616" width="16.75" style="6" bestFit="1" customWidth="1"/>
    <col min="4617" max="4617" width="15.875" style="6" bestFit="1" customWidth="1"/>
    <col min="4618" max="4618" width="18.875" style="6" bestFit="1" customWidth="1"/>
    <col min="4619" max="4860" width="9" style="6"/>
    <col min="4861" max="4861" width="20.75" style="6" customWidth="1"/>
    <col min="4862" max="4867" width="14.625" style="6" customWidth="1"/>
    <col min="4868" max="4868" width="16.75" style="6" customWidth="1"/>
    <col min="4869" max="4869" width="14.625" style="6" customWidth="1"/>
    <col min="4870" max="4871" width="16.75" style="6" customWidth="1"/>
    <col min="4872" max="4872" width="16.75" style="6" bestFit="1" customWidth="1"/>
    <col min="4873" max="4873" width="15.875" style="6" bestFit="1" customWidth="1"/>
    <col min="4874" max="4874" width="18.875" style="6" bestFit="1" customWidth="1"/>
    <col min="4875" max="5116" width="9" style="6"/>
    <col min="5117" max="5117" width="20.75" style="6" customWidth="1"/>
    <col min="5118" max="5123" width="14.625" style="6" customWidth="1"/>
    <col min="5124" max="5124" width="16.75" style="6" customWidth="1"/>
    <col min="5125" max="5125" width="14.625" style="6" customWidth="1"/>
    <col min="5126" max="5127" width="16.75" style="6" customWidth="1"/>
    <col min="5128" max="5128" width="16.75" style="6" bestFit="1" customWidth="1"/>
    <col min="5129" max="5129" width="15.875" style="6" bestFit="1" customWidth="1"/>
    <col min="5130" max="5130" width="18.875" style="6" bestFit="1" customWidth="1"/>
    <col min="5131" max="5372" width="9" style="6"/>
    <col min="5373" max="5373" width="20.75" style="6" customWidth="1"/>
    <col min="5374" max="5379" width="14.625" style="6" customWidth="1"/>
    <col min="5380" max="5380" width="16.75" style="6" customWidth="1"/>
    <col min="5381" max="5381" width="14.625" style="6" customWidth="1"/>
    <col min="5382" max="5383" width="16.75" style="6" customWidth="1"/>
    <col min="5384" max="5384" width="16.75" style="6" bestFit="1" customWidth="1"/>
    <col min="5385" max="5385" width="15.875" style="6" bestFit="1" customWidth="1"/>
    <col min="5386" max="5386" width="18.875" style="6" bestFit="1" customWidth="1"/>
    <col min="5387" max="5628" width="9" style="6"/>
    <col min="5629" max="5629" width="20.75" style="6" customWidth="1"/>
    <col min="5630" max="5635" width="14.625" style="6" customWidth="1"/>
    <col min="5636" max="5636" width="16.75" style="6" customWidth="1"/>
    <col min="5637" max="5637" width="14.625" style="6" customWidth="1"/>
    <col min="5638" max="5639" width="16.75" style="6" customWidth="1"/>
    <col min="5640" max="5640" width="16.75" style="6" bestFit="1" customWidth="1"/>
    <col min="5641" max="5641" width="15.875" style="6" bestFit="1" customWidth="1"/>
    <col min="5642" max="5642" width="18.875" style="6" bestFit="1" customWidth="1"/>
    <col min="5643" max="5884" width="9" style="6"/>
    <col min="5885" max="5885" width="20.75" style="6" customWidth="1"/>
    <col min="5886" max="5891" width="14.625" style="6" customWidth="1"/>
    <col min="5892" max="5892" width="16.75" style="6" customWidth="1"/>
    <col min="5893" max="5893" width="14.625" style="6" customWidth="1"/>
    <col min="5894" max="5895" width="16.75" style="6" customWidth="1"/>
    <col min="5896" max="5896" width="16.75" style="6" bestFit="1" customWidth="1"/>
    <col min="5897" max="5897" width="15.875" style="6" bestFit="1" customWidth="1"/>
    <col min="5898" max="5898" width="18.875" style="6" bestFit="1" customWidth="1"/>
    <col min="5899" max="6140" width="9" style="6"/>
    <col min="6141" max="6141" width="20.75" style="6" customWidth="1"/>
    <col min="6142" max="6147" width="14.625" style="6" customWidth="1"/>
    <col min="6148" max="6148" width="16.75" style="6" customWidth="1"/>
    <col min="6149" max="6149" width="14.625" style="6" customWidth="1"/>
    <col min="6150" max="6151" width="16.75" style="6" customWidth="1"/>
    <col min="6152" max="6152" width="16.75" style="6" bestFit="1" customWidth="1"/>
    <col min="6153" max="6153" width="15.875" style="6" bestFit="1" customWidth="1"/>
    <col min="6154" max="6154" width="18.875" style="6" bestFit="1" customWidth="1"/>
    <col min="6155" max="6396" width="9" style="6"/>
    <col min="6397" max="6397" width="20.75" style="6" customWidth="1"/>
    <col min="6398" max="6403" width="14.625" style="6" customWidth="1"/>
    <col min="6404" max="6404" width="16.75" style="6" customWidth="1"/>
    <col min="6405" max="6405" width="14.625" style="6" customWidth="1"/>
    <col min="6406" max="6407" width="16.75" style="6" customWidth="1"/>
    <col min="6408" max="6408" width="16.75" style="6" bestFit="1" customWidth="1"/>
    <col min="6409" max="6409" width="15.875" style="6" bestFit="1" customWidth="1"/>
    <col min="6410" max="6410" width="18.875" style="6" bestFit="1" customWidth="1"/>
    <col min="6411" max="6652" width="9" style="6"/>
    <col min="6653" max="6653" width="20.75" style="6" customWidth="1"/>
    <col min="6654" max="6659" width="14.625" style="6" customWidth="1"/>
    <col min="6660" max="6660" width="16.75" style="6" customWidth="1"/>
    <col min="6661" max="6661" width="14.625" style="6" customWidth="1"/>
    <col min="6662" max="6663" width="16.75" style="6" customWidth="1"/>
    <col min="6664" max="6664" width="16.75" style="6" bestFit="1" customWidth="1"/>
    <col min="6665" max="6665" width="15.875" style="6" bestFit="1" customWidth="1"/>
    <col min="6666" max="6666" width="18.875" style="6" bestFit="1" customWidth="1"/>
    <col min="6667" max="6908" width="9" style="6"/>
    <col min="6909" max="6909" width="20.75" style="6" customWidth="1"/>
    <col min="6910" max="6915" width="14.625" style="6" customWidth="1"/>
    <col min="6916" max="6916" width="16.75" style="6" customWidth="1"/>
    <col min="6917" max="6917" width="14.625" style="6" customWidth="1"/>
    <col min="6918" max="6919" width="16.75" style="6" customWidth="1"/>
    <col min="6920" max="6920" width="16.75" style="6" bestFit="1" customWidth="1"/>
    <col min="6921" max="6921" width="15.875" style="6" bestFit="1" customWidth="1"/>
    <col min="6922" max="6922" width="18.875" style="6" bestFit="1" customWidth="1"/>
    <col min="6923" max="7164" width="9" style="6"/>
    <col min="7165" max="7165" width="20.75" style="6" customWidth="1"/>
    <col min="7166" max="7171" width="14.625" style="6" customWidth="1"/>
    <col min="7172" max="7172" width="16.75" style="6" customWidth="1"/>
    <col min="7173" max="7173" width="14.625" style="6" customWidth="1"/>
    <col min="7174" max="7175" width="16.75" style="6" customWidth="1"/>
    <col min="7176" max="7176" width="16.75" style="6" bestFit="1" customWidth="1"/>
    <col min="7177" max="7177" width="15.875" style="6" bestFit="1" customWidth="1"/>
    <col min="7178" max="7178" width="18.875" style="6" bestFit="1" customWidth="1"/>
    <col min="7179" max="7420" width="9" style="6"/>
    <col min="7421" max="7421" width="20.75" style="6" customWidth="1"/>
    <col min="7422" max="7427" width="14.625" style="6" customWidth="1"/>
    <col min="7428" max="7428" width="16.75" style="6" customWidth="1"/>
    <col min="7429" max="7429" width="14.625" style="6" customWidth="1"/>
    <col min="7430" max="7431" width="16.75" style="6" customWidth="1"/>
    <col min="7432" max="7432" width="16.75" style="6" bestFit="1" customWidth="1"/>
    <col min="7433" max="7433" width="15.875" style="6" bestFit="1" customWidth="1"/>
    <col min="7434" max="7434" width="18.875" style="6" bestFit="1" customWidth="1"/>
    <col min="7435" max="7676" width="9" style="6"/>
    <col min="7677" max="7677" width="20.75" style="6" customWidth="1"/>
    <col min="7678" max="7683" width="14.625" style="6" customWidth="1"/>
    <col min="7684" max="7684" width="16.75" style="6" customWidth="1"/>
    <col min="7685" max="7685" width="14.625" style="6" customWidth="1"/>
    <col min="7686" max="7687" width="16.75" style="6" customWidth="1"/>
    <col min="7688" max="7688" width="16.75" style="6" bestFit="1" customWidth="1"/>
    <col min="7689" max="7689" width="15.875" style="6" bestFit="1" customWidth="1"/>
    <col min="7690" max="7690" width="18.875" style="6" bestFit="1" customWidth="1"/>
    <col min="7691" max="7932" width="9" style="6"/>
    <col min="7933" max="7933" width="20.75" style="6" customWidth="1"/>
    <col min="7934" max="7939" width="14.625" style="6" customWidth="1"/>
    <col min="7940" max="7940" width="16.75" style="6" customWidth="1"/>
    <col min="7941" max="7941" width="14.625" style="6" customWidth="1"/>
    <col min="7942" max="7943" width="16.75" style="6" customWidth="1"/>
    <col min="7944" max="7944" width="16.75" style="6" bestFit="1" customWidth="1"/>
    <col min="7945" max="7945" width="15.875" style="6" bestFit="1" customWidth="1"/>
    <col min="7946" max="7946" width="18.875" style="6" bestFit="1" customWidth="1"/>
    <col min="7947" max="8188" width="9" style="6"/>
    <col min="8189" max="8189" width="20.75" style="6" customWidth="1"/>
    <col min="8190" max="8195" width="14.625" style="6" customWidth="1"/>
    <col min="8196" max="8196" width="16.75" style="6" customWidth="1"/>
    <col min="8197" max="8197" width="14.625" style="6" customWidth="1"/>
    <col min="8198" max="8199" width="16.75" style="6" customWidth="1"/>
    <col min="8200" max="8200" width="16.75" style="6" bestFit="1" customWidth="1"/>
    <col min="8201" max="8201" width="15.875" style="6" bestFit="1" customWidth="1"/>
    <col min="8202" max="8202" width="18.875" style="6" bestFit="1" customWidth="1"/>
    <col min="8203" max="8444" width="9" style="6"/>
    <col min="8445" max="8445" width="20.75" style="6" customWidth="1"/>
    <col min="8446" max="8451" width="14.625" style="6" customWidth="1"/>
    <col min="8452" max="8452" width="16.75" style="6" customWidth="1"/>
    <col min="8453" max="8453" width="14.625" style="6" customWidth="1"/>
    <col min="8454" max="8455" width="16.75" style="6" customWidth="1"/>
    <col min="8456" max="8456" width="16.75" style="6" bestFit="1" customWidth="1"/>
    <col min="8457" max="8457" width="15.875" style="6" bestFit="1" customWidth="1"/>
    <col min="8458" max="8458" width="18.875" style="6" bestFit="1" customWidth="1"/>
    <col min="8459" max="8700" width="9" style="6"/>
    <col min="8701" max="8701" width="20.75" style="6" customWidth="1"/>
    <col min="8702" max="8707" width="14.625" style="6" customWidth="1"/>
    <col min="8708" max="8708" width="16.75" style="6" customWidth="1"/>
    <col min="8709" max="8709" width="14.625" style="6" customWidth="1"/>
    <col min="8710" max="8711" width="16.75" style="6" customWidth="1"/>
    <col min="8712" max="8712" width="16.75" style="6" bestFit="1" customWidth="1"/>
    <col min="8713" max="8713" width="15.875" style="6" bestFit="1" customWidth="1"/>
    <col min="8714" max="8714" width="18.875" style="6" bestFit="1" customWidth="1"/>
    <col min="8715" max="8956" width="9" style="6"/>
    <col min="8957" max="8957" width="20.75" style="6" customWidth="1"/>
    <col min="8958" max="8963" width="14.625" style="6" customWidth="1"/>
    <col min="8964" max="8964" width="16.75" style="6" customWidth="1"/>
    <col min="8965" max="8965" width="14.625" style="6" customWidth="1"/>
    <col min="8966" max="8967" width="16.75" style="6" customWidth="1"/>
    <col min="8968" max="8968" width="16.75" style="6" bestFit="1" customWidth="1"/>
    <col min="8969" max="8969" width="15.875" style="6" bestFit="1" customWidth="1"/>
    <col min="8970" max="8970" width="18.875" style="6" bestFit="1" customWidth="1"/>
    <col min="8971" max="9212" width="9" style="6"/>
    <col min="9213" max="9213" width="20.75" style="6" customWidth="1"/>
    <col min="9214" max="9219" width="14.625" style="6" customWidth="1"/>
    <col min="9220" max="9220" width="16.75" style="6" customWidth="1"/>
    <col min="9221" max="9221" width="14.625" style="6" customWidth="1"/>
    <col min="9222" max="9223" width="16.75" style="6" customWidth="1"/>
    <col min="9224" max="9224" width="16.75" style="6" bestFit="1" customWidth="1"/>
    <col min="9225" max="9225" width="15.875" style="6" bestFit="1" customWidth="1"/>
    <col min="9226" max="9226" width="18.875" style="6" bestFit="1" customWidth="1"/>
    <col min="9227" max="9468" width="9" style="6"/>
    <col min="9469" max="9469" width="20.75" style="6" customWidth="1"/>
    <col min="9470" max="9475" width="14.625" style="6" customWidth="1"/>
    <col min="9476" max="9476" width="16.75" style="6" customWidth="1"/>
    <col min="9477" max="9477" width="14.625" style="6" customWidth="1"/>
    <col min="9478" max="9479" width="16.75" style="6" customWidth="1"/>
    <col min="9480" max="9480" width="16.75" style="6" bestFit="1" customWidth="1"/>
    <col min="9481" max="9481" width="15.875" style="6" bestFit="1" customWidth="1"/>
    <col min="9482" max="9482" width="18.875" style="6" bestFit="1" customWidth="1"/>
    <col min="9483" max="9724" width="9" style="6"/>
    <col min="9725" max="9725" width="20.75" style="6" customWidth="1"/>
    <col min="9726" max="9731" width="14.625" style="6" customWidth="1"/>
    <col min="9732" max="9732" width="16.75" style="6" customWidth="1"/>
    <col min="9733" max="9733" width="14.625" style="6" customWidth="1"/>
    <col min="9734" max="9735" width="16.75" style="6" customWidth="1"/>
    <col min="9736" max="9736" width="16.75" style="6" bestFit="1" customWidth="1"/>
    <col min="9737" max="9737" width="15.875" style="6" bestFit="1" customWidth="1"/>
    <col min="9738" max="9738" width="18.875" style="6" bestFit="1" customWidth="1"/>
    <col min="9739" max="9980" width="9" style="6"/>
    <col min="9981" max="9981" width="20.75" style="6" customWidth="1"/>
    <col min="9982" max="9987" width="14.625" style="6" customWidth="1"/>
    <col min="9988" max="9988" width="16.75" style="6" customWidth="1"/>
    <col min="9989" max="9989" width="14.625" style="6" customWidth="1"/>
    <col min="9990" max="9991" width="16.75" style="6" customWidth="1"/>
    <col min="9992" max="9992" width="16.75" style="6" bestFit="1" customWidth="1"/>
    <col min="9993" max="9993" width="15.875" style="6" bestFit="1" customWidth="1"/>
    <col min="9994" max="9994" width="18.875" style="6" bestFit="1" customWidth="1"/>
    <col min="9995" max="10236" width="9" style="6"/>
    <col min="10237" max="10237" width="20.75" style="6" customWidth="1"/>
    <col min="10238" max="10243" width="14.625" style="6" customWidth="1"/>
    <col min="10244" max="10244" width="16.75" style="6" customWidth="1"/>
    <col min="10245" max="10245" width="14.625" style="6" customWidth="1"/>
    <col min="10246" max="10247" width="16.75" style="6" customWidth="1"/>
    <col min="10248" max="10248" width="16.75" style="6" bestFit="1" customWidth="1"/>
    <col min="10249" max="10249" width="15.875" style="6" bestFit="1" customWidth="1"/>
    <col min="10250" max="10250" width="18.875" style="6" bestFit="1" customWidth="1"/>
    <col min="10251" max="10492" width="9" style="6"/>
    <col min="10493" max="10493" width="20.75" style="6" customWidth="1"/>
    <col min="10494" max="10499" width="14.625" style="6" customWidth="1"/>
    <col min="10500" max="10500" width="16.75" style="6" customWidth="1"/>
    <col min="10501" max="10501" width="14.625" style="6" customWidth="1"/>
    <col min="10502" max="10503" width="16.75" style="6" customWidth="1"/>
    <col min="10504" max="10504" width="16.75" style="6" bestFit="1" customWidth="1"/>
    <col min="10505" max="10505" width="15.875" style="6" bestFit="1" customWidth="1"/>
    <col min="10506" max="10506" width="18.875" style="6" bestFit="1" customWidth="1"/>
    <col min="10507" max="10748" width="9" style="6"/>
    <col min="10749" max="10749" width="20.75" style="6" customWidth="1"/>
    <col min="10750" max="10755" width="14.625" style="6" customWidth="1"/>
    <col min="10756" max="10756" width="16.75" style="6" customWidth="1"/>
    <col min="10757" max="10757" width="14.625" style="6" customWidth="1"/>
    <col min="10758" max="10759" width="16.75" style="6" customWidth="1"/>
    <col min="10760" max="10760" width="16.75" style="6" bestFit="1" customWidth="1"/>
    <col min="10761" max="10761" width="15.875" style="6" bestFit="1" customWidth="1"/>
    <col min="10762" max="10762" width="18.875" style="6" bestFit="1" customWidth="1"/>
    <col min="10763" max="11004" width="9" style="6"/>
    <col min="11005" max="11005" width="20.75" style="6" customWidth="1"/>
    <col min="11006" max="11011" width="14.625" style="6" customWidth="1"/>
    <col min="11012" max="11012" width="16.75" style="6" customWidth="1"/>
    <col min="11013" max="11013" width="14.625" style="6" customWidth="1"/>
    <col min="11014" max="11015" width="16.75" style="6" customWidth="1"/>
    <col min="11016" max="11016" width="16.75" style="6" bestFit="1" customWidth="1"/>
    <col min="11017" max="11017" width="15.875" style="6" bestFit="1" customWidth="1"/>
    <col min="11018" max="11018" width="18.875" style="6" bestFit="1" customWidth="1"/>
    <col min="11019" max="11260" width="9" style="6"/>
    <col min="11261" max="11261" width="20.75" style="6" customWidth="1"/>
    <col min="11262" max="11267" width="14.625" style="6" customWidth="1"/>
    <col min="11268" max="11268" width="16.75" style="6" customWidth="1"/>
    <col min="11269" max="11269" width="14.625" style="6" customWidth="1"/>
    <col min="11270" max="11271" width="16.75" style="6" customWidth="1"/>
    <col min="11272" max="11272" width="16.75" style="6" bestFit="1" customWidth="1"/>
    <col min="11273" max="11273" width="15.875" style="6" bestFit="1" customWidth="1"/>
    <col min="11274" max="11274" width="18.875" style="6" bestFit="1" customWidth="1"/>
    <col min="11275" max="11516" width="9" style="6"/>
    <col min="11517" max="11517" width="20.75" style="6" customWidth="1"/>
    <col min="11518" max="11523" width="14.625" style="6" customWidth="1"/>
    <col min="11524" max="11524" width="16.75" style="6" customWidth="1"/>
    <col min="11525" max="11525" width="14.625" style="6" customWidth="1"/>
    <col min="11526" max="11527" width="16.75" style="6" customWidth="1"/>
    <col min="11528" max="11528" width="16.75" style="6" bestFit="1" customWidth="1"/>
    <col min="11529" max="11529" width="15.875" style="6" bestFit="1" customWidth="1"/>
    <col min="11530" max="11530" width="18.875" style="6" bestFit="1" customWidth="1"/>
    <col min="11531" max="11772" width="9" style="6"/>
    <col min="11773" max="11773" width="20.75" style="6" customWidth="1"/>
    <col min="11774" max="11779" width="14.625" style="6" customWidth="1"/>
    <col min="11780" max="11780" width="16.75" style="6" customWidth="1"/>
    <col min="11781" max="11781" width="14.625" style="6" customWidth="1"/>
    <col min="11782" max="11783" width="16.75" style="6" customWidth="1"/>
    <col min="11784" max="11784" width="16.75" style="6" bestFit="1" customWidth="1"/>
    <col min="11785" max="11785" width="15.875" style="6" bestFit="1" customWidth="1"/>
    <col min="11786" max="11786" width="18.875" style="6" bestFit="1" customWidth="1"/>
    <col min="11787" max="12028" width="9" style="6"/>
    <col min="12029" max="12029" width="20.75" style="6" customWidth="1"/>
    <col min="12030" max="12035" width="14.625" style="6" customWidth="1"/>
    <col min="12036" max="12036" width="16.75" style="6" customWidth="1"/>
    <col min="12037" max="12037" width="14.625" style="6" customWidth="1"/>
    <col min="12038" max="12039" width="16.75" style="6" customWidth="1"/>
    <col min="12040" max="12040" width="16.75" style="6" bestFit="1" customWidth="1"/>
    <col min="12041" max="12041" width="15.875" style="6" bestFit="1" customWidth="1"/>
    <col min="12042" max="12042" width="18.875" style="6" bestFit="1" customWidth="1"/>
    <col min="12043" max="12284" width="9" style="6"/>
    <col min="12285" max="12285" width="20.75" style="6" customWidth="1"/>
    <col min="12286" max="12291" width="14.625" style="6" customWidth="1"/>
    <col min="12292" max="12292" width="16.75" style="6" customWidth="1"/>
    <col min="12293" max="12293" width="14.625" style="6" customWidth="1"/>
    <col min="12294" max="12295" width="16.75" style="6" customWidth="1"/>
    <col min="12296" max="12296" width="16.75" style="6" bestFit="1" customWidth="1"/>
    <col min="12297" max="12297" width="15.875" style="6" bestFit="1" customWidth="1"/>
    <col min="12298" max="12298" width="18.875" style="6" bestFit="1" customWidth="1"/>
    <col min="12299" max="12540" width="9" style="6"/>
    <col min="12541" max="12541" width="20.75" style="6" customWidth="1"/>
    <col min="12542" max="12547" width="14.625" style="6" customWidth="1"/>
    <col min="12548" max="12548" width="16.75" style="6" customWidth="1"/>
    <col min="12549" max="12549" width="14.625" style="6" customWidth="1"/>
    <col min="12550" max="12551" width="16.75" style="6" customWidth="1"/>
    <col min="12552" max="12552" width="16.75" style="6" bestFit="1" customWidth="1"/>
    <col min="12553" max="12553" width="15.875" style="6" bestFit="1" customWidth="1"/>
    <col min="12554" max="12554" width="18.875" style="6" bestFit="1" customWidth="1"/>
    <col min="12555" max="12796" width="9" style="6"/>
    <col min="12797" max="12797" width="20.75" style="6" customWidth="1"/>
    <col min="12798" max="12803" width="14.625" style="6" customWidth="1"/>
    <col min="12804" max="12804" width="16.75" style="6" customWidth="1"/>
    <col min="12805" max="12805" width="14.625" style="6" customWidth="1"/>
    <col min="12806" max="12807" width="16.75" style="6" customWidth="1"/>
    <col min="12808" max="12808" width="16.75" style="6" bestFit="1" customWidth="1"/>
    <col min="12809" max="12809" width="15.875" style="6" bestFit="1" customWidth="1"/>
    <col min="12810" max="12810" width="18.875" style="6" bestFit="1" customWidth="1"/>
    <col min="12811" max="13052" width="9" style="6"/>
    <col min="13053" max="13053" width="20.75" style="6" customWidth="1"/>
    <col min="13054" max="13059" width="14.625" style="6" customWidth="1"/>
    <col min="13060" max="13060" width="16.75" style="6" customWidth="1"/>
    <col min="13061" max="13061" width="14.625" style="6" customWidth="1"/>
    <col min="13062" max="13063" width="16.75" style="6" customWidth="1"/>
    <col min="13064" max="13064" width="16.75" style="6" bestFit="1" customWidth="1"/>
    <col min="13065" max="13065" width="15.875" style="6" bestFit="1" customWidth="1"/>
    <col min="13066" max="13066" width="18.875" style="6" bestFit="1" customWidth="1"/>
    <col min="13067" max="13308" width="9" style="6"/>
    <col min="13309" max="13309" width="20.75" style="6" customWidth="1"/>
    <col min="13310" max="13315" width="14.625" style="6" customWidth="1"/>
    <col min="13316" max="13316" width="16.75" style="6" customWidth="1"/>
    <col min="13317" max="13317" width="14.625" style="6" customWidth="1"/>
    <col min="13318" max="13319" width="16.75" style="6" customWidth="1"/>
    <col min="13320" max="13320" width="16.75" style="6" bestFit="1" customWidth="1"/>
    <col min="13321" max="13321" width="15.875" style="6" bestFit="1" customWidth="1"/>
    <col min="13322" max="13322" width="18.875" style="6" bestFit="1" customWidth="1"/>
    <col min="13323" max="13564" width="9" style="6"/>
    <col min="13565" max="13565" width="20.75" style="6" customWidth="1"/>
    <col min="13566" max="13571" width="14.625" style="6" customWidth="1"/>
    <col min="13572" max="13572" width="16.75" style="6" customWidth="1"/>
    <col min="13573" max="13573" width="14.625" style="6" customWidth="1"/>
    <col min="13574" max="13575" width="16.75" style="6" customWidth="1"/>
    <col min="13576" max="13576" width="16.75" style="6" bestFit="1" customWidth="1"/>
    <col min="13577" max="13577" width="15.875" style="6" bestFit="1" customWidth="1"/>
    <col min="13578" max="13578" width="18.875" style="6" bestFit="1" customWidth="1"/>
    <col min="13579" max="13820" width="9" style="6"/>
    <col min="13821" max="13821" width="20.75" style="6" customWidth="1"/>
    <col min="13822" max="13827" width="14.625" style="6" customWidth="1"/>
    <col min="13828" max="13828" width="16.75" style="6" customWidth="1"/>
    <col min="13829" max="13829" width="14.625" style="6" customWidth="1"/>
    <col min="13830" max="13831" width="16.75" style="6" customWidth="1"/>
    <col min="13832" max="13832" width="16.75" style="6" bestFit="1" customWidth="1"/>
    <col min="13833" max="13833" width="15.875" style="6" bestFit="1" customWidth="1"/>
    <col min="13834" max="13834" width="18.875" style="6" bestFit="1" customWidth="1"/>
    <col min="13835" max="14076" width="9" style="6"/>
    <col min="14077" max="14077" width="20.75" style="6" customWidth="1"/>
    <col min="14078" max="14083" width="14.625" style="6" customWidth="1"/>
    <col min="14084" max="14084" width="16.75" style="6" customWidth="1"/>
    <col min="14085" max="14085" width="14.625" style="6" customWidth="1"/>
    <col min="14086" max="14087" width="16.75" style="6" customWidth="1"/>
    <col min="14088" max="14088" width="16.75" style="6" bestFit="1" customWidth="1"/>
    <col min="14089" max="14089" width="15.875" style="6" bestFit="1" customWidth="1"/>
    <col min="14090" max="14090" width="18.875" style="6" bestFit="1" customWidth="1"/>
    <col min="14091" max="14332" width="9" style="6"/>
    <col min="14333" max="14333" width="20.75" style="6" customWidth="1"/>
    <col min="14334" max="14339" width="14.625" style="6" customWidth="1"/>
    <col min="14340" max="14340" width="16.75" style="6" customWidth="1"/>
    <col min="14341" max="14341" width="14.625" style="6" customWidth="1"/>
    <col min="14342" max="14343" width="16.75" style="6" customWidth="1"/>
    <col min="14344" max="14344" width="16.75" style="6" bestFit="1" customWidth="1"/>
    <col min="14345" max="14345" width="15.875" style="6" bestFit="1" customWidth="1"/>
    <col min="14346" max="14346" width="18.875" style="6" bestFit="1" customWidth="1"/>
    <col min="14347" max="14588" width="9" style="6"/>
    <col min="14589" max="14589" width="20.75" style="6" customWidth="1"/>
    <col min="14590" max="14595" width="14.625" style="6" customWidth="1"/>
    <col min="14596" max="14596" width="16.75" style="6" customWidth="1"/>
    <col min="14597" max="14597" width="14.625" style="6" customWidth="1"/>
    <col min="14598" max="14599" width="16.75" style="6" customWidth="1"/>
    <col min="14600" max="14600" width="16.75" style="6" bestFit="1" customWidth="1"/>
    <col min="14601" max="14601" width="15.875" style="6" bestFit="1" customWidth="1"/>
    <col min="14602" max="14602" width="18.875" style="6" bestFit="1" customWidth="1"/>
    <col min="14603" max="14844" width="9" style="6"/>
    <col min="14845" max="14845" width="20.75" style="6" customWidth="1"/>
    <col min="14846" max="14851" width="14.625" style="6" customWidth="1"/>
    <col min="14852" max="14852" width="16.75" style="6" customWidth="1"/>
    <col min="14853" max="14853" width="14.625" style="6" customWidth="1"/>
    <col min="14854" max="14855" width="16.75" style="6" customWidth="1"/>
    <col min="14856" max="14856" width="16.75" style="6" bestFit="1" customWidth="1"/>
    <col min="14857" max="14857" width="15.875" style="6" bestFit="1" customWidth="1"/>
    <col min="14858" max="14858" width="18.875" style="6" bestFit="1" customWidth="1"/>
    <col min="14859" max="15100" width="9" style="6"/>
    <col min="15101" max="15101" width="20.75" style="6" customWidth="1"/>
    <col min="15102" max="15107" width="14.625" style="6" customWidth="1"/>
    <col min="15108" max="15108" width="16.75" style="6" customWidth="1"/>
    <col min="15109" max="15109" width="14.625" style="6" customWidth="1"/>
    <col min="15110" max="15111" width="16.75" style="6" customWidth="1"/>
    <col min="15112" max="15112" width="16.75" style="6" bestFit="1" customWidth="1"/>
    <col min="15113" max="15113" width="15.875" style="6" bestFit="1" customWidth="1"/>
    <col min="15114" max="15114" width="18.875" style="6" bestFit="1" customWidth="1"/>
    <col min="15115" max="15356" width="9" style="6"/>
    <col min="15357" max="15357" width="20.75" style="6" customWidth="1"/>
    <col min="15358" max="15363" width="14.625" style="6" customWidth="1"/>
    <col min="15364" max="15364" width="16.75" style="6" customWidth="1"/>
    <col min="15365" max="15365" width="14.625" style="6" customWidth="1"/>
    <col min="15366" max="15367" width="16.75" style="6" customWidth="1"/>
    <col min="15368" max="15368" width="16.75" style="6" bestFit="1" customWidth="1"/>
    <col min="15369" max="15369" width="15.875" style="6" bestFit="1" customWidth="1"/>
    <col min="15370" max="15370" width="18.875" style="6" bestFit="1" customWidth="1"/>
    <col min="15371" max="15612" width="9" style="6"/>
    <col min="15613" max="15613" width="20.75" style="6" customWidth="1"/>
    <col min="15614" max="15619" width="14.625" style="6" customWidth="1"/>
    <col min="15620" max="15620" width="16.75" style="6" customWidth="1"/>
    <col min="15621" max="15621" width="14.625" style="6" customWidth="1"/>
    <col min="15622" max="15623" width="16.75" style="6" customWidth="1"/>
    <col min="15624" max="15624" width="16.75" style="6" bestFit="1" customWidth="1"/>
    <col min="15625" max="15625" width="15.875" style="6" bestFit="1" customWidth="1"/>
    <col min="15626" max="15626" width="18.875" style="6" bestFit="1" customWidth="1"/>
    <col min="15627" max="15868" width="9" style="6"/>
    <col min="15869" max="15869" width="20.75" style="6" customWidth="1"/>
    <col min="15870" max="15875" width="14.625" style="6" customWidth="1"/>
    <col min="15876" max="15876" width="16.75" style="6" customWidth="1"/>
    <col min="15877" max="15877" width="14.625" style="6" customWidth="1"/>
    <col min="15878" max="15879" width="16.75" style="6" customWidth="1"/>
    <col min="15880" max="15880" width="16.75" style="6" bestFit="1" customWidth="1"/>
    <col min="15881" max="15881" width="15.875" style="6" bestFit="1" customWidth="1"/>
    <col min="15882" max="15882" width="18.875" style="6" bestFit="1" customWidth="1"/>
    <col min="15883" max="16124" width="9" style="6"/>
    <col min="16125" max="16125" width="20.75" style="6" customWidth="1"/>
    <col min="16126" max="16131" width="14.625" style="6" customWidth="1"/>
    <col min="16132" max="16132" width="16.75" style="6" customWidth="1"/>
    <col min="16133" max="16133" width="14.625" style="6" customWidth="1"/>
    <col min="16134" max="16135" width="16.75" style="6" customWidth="1"/>
    <col min="16136" max="16136" width="16.75" style="6" bestFit="1" customWidth="1"/>
    <col min="16137" max="16137" width="15.875" style="6" bestFit="1" customWidth="1"/>
    <col min="16138" max="16138" width="18.875" style="6" bestFit="1" customWidth="1"/>
    <col min="16139" max="16384" width="9" style="6"/>
  </cols>
  <sheetData>
    <row r="1" spans="1:13" ht="14.25" x14ac:dyDescent="0.15">
      <c r="A1" s="1" t="s">
        <v>158</v>
      </c>
      <c r="B1" s="26"/>
      <c r="C1" s="26"/>
      <c r="D1" s="26"/>
      <c r="E1" s="26"/>
      <c r="F1" s="26"/>
      <c r="H1" s="26"/>
      <c r="J1" s="26"/>
    </row>
    <row r="2" spans="1:13" s="4" customFormat="1" ht="14.25" thickBot="1" x14ac:dyDescent="0.2">
      <c r="A2" s="3"/>
      <c r="B2" s="3"/>
      <c r="C2" s="3"/>
      <c r="D2" s="3"/>
      <c r="F2" s="27"/>
      <c r="G2" s="5"/>
      <c r="H2" s="27"/>
      <c r="I2" s="5"/>
      <c r="J2" s="27"/>
      <c r="K2" s="5" t="s">
        <v>0</v>
      </c>
    </row>
    <row r="3" spans="1:13" ht="14.25" customHeight="1" x14ac:dyDescent="0.15">
      <c r="A3" s="176" t="s">
        <v>1</v>
      </c>
      <c r="B3" s="174" t="s">
        <v>137</v>
      </c>
      <c r="C3" s="174"/>
      <c r="D3" s="174" t="s">
        <v>146</v>
      </c>
      <c r="E3" s="175"/>
      <c r="F3" s="174" t="s">
        <v>172</v>
      </c>
      <c r="G3" s="175"/>
      <c r="H3" s="174" t="s">
        <v>173</v>
      </c>
      <c r="I3" s="175"/>
      <c r="J3" s="174" t="s">
        <v>174</v>
      </c>
      <c r="K3" s="175"/>
    </row>
    <row r="4" spans="1:13" ht="14.25" customHeight="1" x14ac:dyDescent="0.15">
      <c r="A4" s="177"/>
      <c r="B4" s="28" t="s">
        <v>43</v>
      </c>
      <c r="C4" s="28" t="s">
        <v>44</v>
      </c>
      <c r="D4" s="28" t="s">
        <v>43</v>
      </c>
      <c r="E4" s="28" t="s">
        <v>44</v>
      </c>
      <c r="F4" s="28" t="s">
        <v>43</v>
      </c>
      <c r="G4" s="29" t="s">
        <v>44</v>
      </c>
      <c r="H4" s="28" t="s">
        <v>43</v>
      </c>
      <c r="I4" s="29" t="s">
        <v>44</v>
      </c>
      <c r="J4" s="28" t="s">
        <v>43</v>
      </c>
      <c r="K4" s="29" t="s">
        <v>44</v>
      </c>
    </row>
    <row r="5" spans="1:13" ht="27" customHeight="1" x14ac:dyDescent="0.15">
      <c r="A5" s="9" t="s">
        <v>45</v>
      </c>
      <c r="B5" s="91">
        <v>56563293</v>
      </c>
      <c r="C5" s="91">
        <v>53986990</v>
      </c>
      <c r="D5" s="91">
        <v>53112326</v>
      </c>
      <c r="E5" s="91">
        <v>51159299</v>
      </c>
      <c r="F5" s="91">
        <v>53233358</v>
      </c>
      <c r="G5" s="91">
        <v>51071882</v>
      </c>
      <c r="H5" s="91">
        <v>54045837</v>
      </c>
      <c r="I5" s="91">
        <v>51303640</v>
      </c>
      <c r="J5" s="167">
        <v>55572588</v>
      </c>
      <c r="K5" s="167">
        <v>51835819</v>
      </c>
      <c r="L5" s="122"/>
      <c r="M5" s="122"/>
    </row>
    <row r="6" spans="1:13" ht="27" customHeight="1" x14ac:dyDescent="0.15">
      <c r="A6" s="13" t="s">
        <v>46</v>
      </c>
      <c r="B6" s="12">
        <v>28790101</v>
      </c>
      <c r="C6" s="12">
        <v>28011500</v>
      </c>
      <c r="D6" s="12">
        <v>24476133</v>
      </c>
      <c r="E6" s="12">
        <v>24293623</v>
      </c>
      <c r="F6" s="12">
        <v>23405281</v>
      </c>
      <c r="G6" s="12">
        <v>23293520</v>
      </c>
      <c r="H6" s="12">
        <v>22423782</v>
      </c>
      <c r="I6" s="12">
        <v>21488501</v>
      </c>
      <c r="J6" s="115">
        <v>23458624</v>
      </c>
      <c r="K6" s="115">
        <v>21824103</v>
      </c>
    </row>
    <row r="7" spans="1:13" ht="27" customHeight="1" x14ac:dyDescent="0.15">
      <c r="A7" s="13" t="s">
        <v>47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15">
        <v>0</v>
      </c>
      <c r="K7" s="115">
        <v>0</v>
      </c>
    </row>
    <row r="8" spans="1:13" ht="27" customHeight="1" x14ac:dyDescent="0.15">
      <c r="A8" s="13" t="s">
        <v>48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15">
        <v>0</v>
      </c>
      <c r="K8" s="115">
        <v>0</v>
      </c>
    </row>
    <row r="9" spans="1:13" ht="27" customHeight="1" x14ac:dyDescent="0.15">
      <c r="A9" s="13" t="s">
        <v>49</v>
      </c>
      <c r="B9" s="12">
        <v>1000801</v>
      </c>
      <c r="C9" s="12">
        <v>453693</v>
      </c>
      <c r="D9" s="12">
        <v>1144319</v>
      </c>
      <c r="E9" s="12">
        <v>604655</v>
      </c>
      <c r="F9" s="12">
        <v>1136964</v>
      </c>
      <c r="G9" s="12">
        <v>495943</v>
      </c>
      <c r="H9" s="12">
        <v>1599116</v>
      </c>
      <c r="I9" s="12">
        <v>1003949</v>
      </c>
      <c r="J9" s="115">
        <v>1547979</v>
      </c>
      <c r="K9" s="115">
        <v>898412</v>
      </c>
    </row>
    <row r="10" spans="1:13" ht="27" customHeight="1" x14ac:dyDescent="0.15">
      <c r="A10" s="13" t="s">
        <v>50</v>
      </c>
      <c r="B10" s="12">
        <v>153240</v>
      </c>
      <c r="C10" s="12">
        <v>135340</v>
      </c>
      <c r="D10" s="12">
        <v>161634</v>
      </c>
      <c r="E10" s="12">
        <v>146627</v>
      </c>
      <c r="F10" s="12">
        <v>167054</v>
      </c>
      <c r="G10" s="12">
        <v>155890</v>
      </c>
      <c r="H10" s="12">
        <v>176396</v>
      </c>
      <c r="I10" s="12">
        <v>162478</v>
      </c>
      <c r="J10" s="115">
        <v>654696</v>
      </c>
      <c r="K10" s="115">
        <v>637072</v>
      </c>
    </row>
    <row r="11" spans="1:13" ht="27" customHeight="1" x14ac:dyDescent="0.15">
      <c r="A11" s="13" t="s">
        <v>51</v>
      </c>
      <c r="B11" s="12">
        <v>931005</v>
      </c>
      <c r="C11" s="12">
        <v>857862</v>
      </c>
      <c r="D11" s="12">
        <v>807610</v>
      </c>
      <c r="E11" s="12">
        <v>751575</v>
      </c>
      <c r="F11" s="12">
        <v>989854</v>
      </c>
      <c r="G11" s="12">
        <v>939909</v>
      </c>
      <c r="H11" s="12">
        <v>882461</v>
      </c>
      <c r="I11" s="12">
        <v>847422</v>
      </c>
      <c r="J11" s="115">
        <v>761078</v>
      </c>
      <c r="K11" s="115">
        <v>726706</v>
      </c>
    </row>
    <row r="12" spans="1:13" ht="27" customHeight="1" x14ac:dyDescent="0.15">
      <c r="A12" s="14" t="s">
        <v>52</v>
      </c>
      <c r="B12" s="12">
        <v>12290</v>
      </c>
      <c r="C12" s="12">
        <v>8358</v>
      </c>
      <c r="D12" s="12">
        <v>9169</v>
      </c>
      <c r="E12" s="12">
        <v>5112</v>
      </c>
      <c r="F12" s="12">
        <v>4324</v>
      </c>
      <c r="G12" s="12">
        <v>4324</v>
      </c>
      <c r="H12" s="12">
        <v>0</v>
      </c>
      <c r="I12" s="12">
        <v>0</v>
      </c>
      <c r="J12" s="115">
        <v>0</v>
      </c>
      <c r="K12" s="115">
        <v>0</v>
      </c>
    </row>
    <row r="13" spans="1:13" ht="27" customHeight="1" x14ac:dyDescent="0.15">
      <c r="A13" s="14" t="s">
        <v>53</v>
      </c>
      <c r="B13" s="12">
        <v>400605</v>
      </c>
      <c r="C13" s="12">
        <v>286767</v>
      </c>
      <c r="D13" s="12">
        <v>301926</v>
      </c>
      <c r="E13" s="12">
        <v>203653</v>
      </c>
      <c r="F13" s="12">
        <v>280420</v>
      </c>
      <c r="G13" s="12">
        <v>148772</v>
      </c>
      <c r="H13" s="12">
        <v>219539</v>
      </c>
      <c r="I13" s="12">
        <v>90229</v>
      </c>
      <c r="J13" s="115">
        <v>226088</v>
      </c>
      <c r="K13" s="115">
        <v>131612</v>
      </c>
    </row>
    <row r="14" spans="1:13" ht="27" customHeight="1" x14ac:dyDescent="0.15">
      <c r="A14" s="13" t="s">
        <v>54</v>
      </c>
      <c r="B14" s="12">
        <v>191971</v>
      </c>
      <c r="C14" s="12">
        <v>191971</v>
      </c>
      <c r="D14" s="12">
        <v>201412</v>
      </c>
      <c r="E14" s="12">
        <v>201361</v>
      </c>
      <c r="F14" s="12">
        <v>234224</v>
      </c>
      <c r="G14" s="12">
        <v>234224</v>
      </c>
      <c r="H14" s="12">
        <v>170044</v>
      </c>
      <c r="I14" s="12">
        <v>170044</v>
      </c>
      <c r="J14" s="115">
        <v>198789</v>
      </c>
      <c r="K14" s="115">
        <v>198789</v>
      </c>
    </row>
    <row r="15" spans="1:13" ht="27" customHeight="1" x14ac:dyDescent="0.15">
      <c r="A15" s="13" t="s">
        <v>55</v>
      </c>
      <c r="B15" s="12">
        <v>22055893</v>
      </c>
      <c r="C15" s="12">
        <v>21018868</v>
      </c>
      <c r="D15" s="12">
        <v>22870478</v>
      </c>
      <c r="E15" s="12">
        <v>21819000</v>
      </c>
      <c r="F15" s="12">
        <v>23787747</v>
      </c>
      <c r="G15" s="12">
        <v>22578602</v>
      </c>
      <c r="H15" s="12">
        <v>24920686</v>
      </c>
      <c r="I15" s="12">
        <v>23904840</v>
      </c>
      <c r="J15" s="115">
        <v>25025643</v>
      </c>
      <c r="K15" s="115">
        <v>23761126</v>
      </c>
    </row>
    <row r="16" spans="1:13" ht="27" customHeight="1" x14ac:dyDescent="0.15">
      <c r="A16" s="13" t="s">
        <v>56</v>
      </c>
      <c r="B16" s="12">
        <v>70754</v>
      </c>
      <c r="C16" s="12">
        <v>66783</v>
      </c>
      <c r="D16" s="12">
        <v>42128</v>
      </c>
      <c r="E16" s="12">
        <v>39050</v>
      </c>
      <c r="F16" s="12">
        <v>42062</v>
      </c>
      <c r="G16" s="12">
        <v>36708</v>
      </c>
      <c r="H16" s="12">
        <v>51127</v>
      </c>
      <c r="I16" s="12">
        <v>44638</v>
      </c>
      <c r="J16" s="115">
        <v>59840</v>
      </c>
      <c r="K16" s="115">
        <v>43388</v>
      </c>
    </row>
    <row r="17" spans="1:11" ht="27" customHeight="1" x14ac:dyDescent="0.15">
      <c r="A17" s="13" t="s">
        <v>57</v>
      </c>
      <c r="B17" s="12">
        <v>2956631</v>
      </c>
      <c r="C17" s="12">
        <v>2955848</v>
      </c>
      <c r="D17" s="12">
        <v>3097518</v>
      </c>
      <c r="E17" s="12">
        <v>3094643</v>
      </c>
      <c r="F17" s="12">
        <v>3185517</v>
      </c>
      <c r="G17" s="12">
        <v>3184079</v>
      </c>
      <c r="H17" s="30">
        <v>3592463</v>
      </c>
      <c r="I17" s="30">
        <v>3589810</v>
      </c>
      <c r="J17" s="115">
        <v>3620374</v>
      </c>
      <c r="K17" s="115">
        <v>3613543</v>
      </c>
    </row>
    <row r="18" spans="1:11" s="32" customFormat="1" ht="27" customHeight="1" thickBot="1" x14ac:dyDescent="0.2">
      <c r="A18" s="20" t="s">
        <v>165</v>
      </c>
      <c r="B18" s="147">
        <v>0</v>
      </c>
      <c r="C18" s="147">
        <v>0</v>
      </c>
      <c r="D18" s="147">
        <v>0</v>
      </c>
      <c r="E18" s="147">
        <v>0</v>
      </c>
      <c r="F18" s="147">
        <v>0</v>
      </c>
      <c r="G18" s="147">
        <v>0</v>
      </c>
      <c r="H18" s="31">
        <v>10223</v>
      </c>
      <c r="I18" s="31">
        <v>1730</v>
      </c>
      <c r="J18" s="31">
        <v>19478</v>
      </c>
      <c r="K18" s="31">
        <v>1068</v>
      </c>
    </row>
    <row r="19" spans="1:11" s="4" customFormat="1" x14ac:dyDescent="0.15">
      <c r="B19" s="34"/>
      <c r="C19" s="34"/>
      <c r="D19" s="34"/>
      <c r="F19" s="35"/>
      <c r="G19" s="25"/>
      <c r="H19" s="35"/>
      <c r="I19" s="25"/>
      <c r="J19" s="35"/>
      <c r="K19" s="25" t="s">
        <v>42</v>
      </c>
    </row>
    <row r="20" spans="1:11" s="4" customFormat="1" x14ac:dyDescent="0.15">
      <c r="A20" s="33" t="s">
        <v>58</v>
      </c>
      <c r="B20" s="34"/>
      <c r="C20" s="34"/>
      <c r="D20" s="34"/>
      <c r="E20" s="34"/>
      <c r="F20" s="34"/>
      <c r="H20" s="34"/>
      <c r="J20" s="34"/>
    </row>
  </sheetData>
  <mergeCells count="6">
    <mergeCell ref="J3:K3"/>
    <mergeCell ref="H3:I3"/>
    <mergeCell ref="F3:G3"/>
    <mergeCell ref="A3:A4"/>
    <mergeCell ref="B3:C3"/>
    <mergeCell ref="D3:E3"/>
  </mergeCells>
  <phoneticPr fontId="3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9"/>
  <sheetViews>
    <sheetView zoomScale="90" zoomScaleNormal="90" workbookViewId="0"/>
  </sheetViews>
  <sheetFormatPr defaultRowHeight="13.5" x14ac:dyDescent="0.15"/>
  <cols>
    <col min="1" max="1" width="7.5" style="108" customWidth="1"/>
    <col min="2" max="2" width="15.625" style="108" customWidth="1"/>
    <col min="3" max="4" width="11" style="108" bestFit="1" customWidth="1"/>
    <col min="5" max="6" width="11.125" style="108" bestFit="1" customWidth="1"/>
    <col min="7" max="7" width="10.5" style="108" customWidth="1"/>
    <col min="8" max="8" width="10.375" style="108" customWidth="1"/>
    <col min="9" max="9" width="10.5" style="108" customWidth="1"/>
    <col min="10" max="12" width="10.375" style="108" customWidth="1"/>
    <col min="13" max="16384" width="9" style="108"/>
  </cols>
  <sheetData>
    <row r="1" spans="1:12" ht="14.25" x14ac:dyDescent="0.15">
      <c r="A1" s="105" t="s">
        <v>159</v>
      </c>
      <c r="B1" s="106"/>
      <c r="C1" s="106"/>
      <c r="D1" s="106"/>
      <c r="E1" s="106"/>
      <c r="F1" s="106"/>
      <c r="G1" s="107"/>
      <c r="H1" s="107"/>
      <c r="I1" s="107"/>
      <c r="J1" s="107"/>
    </row>
    <row r="2" spans="1:12" ht="14.25" thickBot="1" x14ac:dyDescent="0.2">
      <c r="A2" s="106"/>
      <c r="B2" s="106"/>
      <c r="C2" s="106"/>
      <c r="D2" s="106"/>
      <c r="E2" s="106"/>
      <c r="F2" s="107"/>
      <c r="G2" s="107"/>
      <c r="H2" s="109"/>
      <c r="I2" s="107"/>
      <c r="L2" s="109" t="s">
        <v>59</v>
      </c>
    </row>
    <row r="3" spans="1:12" ht="24" customHeight="1" x14ac:dyDescent="0.15">
      <c r="A3" s="184" t="s">
        <v>1</v>
      </c>
      <c r="B3" s="185"/>
      <c r="C3" s="180" t="s">
        <v>136</v>
      </c>
      <c r="D3" s="188"/>
      <c r="E3" s="180" t="s">
        <v>175</v>
      </c>
      <c r="F3" s="181"/>
      <c r="G3" s="180" t="s">
        <v>176</v>
      </c>
      <c r="H3" s="181"/>
      <c r="I3" s="180" t="s">
        <v>164</v>
      </c>
      <c r="J3" s="181"/>
      <c r="K3" s="180" t="s">
        <v>177</v>
      </c>
      <c r="L3" s="181"/>
    </row>
    <row r="4" spans="1:12" ht="24" customHeight="1" x14ac:dyDescent="0.15">
      <c r="A4" s="186"/>
      <c r="B4" s="187"/>
      <c r="C4" s="110" t="s">
        <v>60</v>
      </c>
      <c r="D4" s="111" t="s">
        <v>61</v>
      </c>
      <c r="E4" s="110" t="s">
        <v>60</v>
      </c>
      <c r="F4" s="110" t="s">
        <v>61</v>
      </c>
      <c r="G4" s="110" t="s">
        <v>60</v>
      </c>
      <c r="H4" s="110" t="s">
        <v>61</v>
      </c>
      <c r="I4" s="110" t="s">
        <v>60</v>
      </c>
      <c r="J4" s="110" t="s">
        <v>61</v>
      </c>
      <c r="K4" s="110" t="s">
        <v>60</v>
      </c>
      <c r="L4" s="110" t="s">
        <v>61</v>
      </c>
    </row>
    <row r="5" spans="1:12" ht="48.75" customHeight="1" x14ac:dyDescent="0.15">
      <c r="A5" s="182" t="s">
        <v>62</v>
      </c>
      <c r="B5" s="112" t="s">
        <v>63</v>
      </c>
      <c r="C5" s="86">
        <v>6142871</v>
      </c>
      <c r="D5" s="86">
        <v>5487891</v>
      </c>
      <c r="E5" s="86">
        <v>6104606</v>
      </c>
      <c r="F5" s="86">
        <v>5462244</v>
      </c>
      <c r="G5" s="86">
        <v>6080246</v>
      </c>
      <c r="H5" s="86">
        <v>5586309</v>
      </c>
      <c r="I5" s="153">
        <v>6529688</v>
      </c>
      <c r="J5" s="153">
        <v>5487719</v>
      </c>
      <c r="K5" s="154">
        <v>6616634</v>
      </c>
      <c r="L5" s="154">
        <v>5674491</v>
      </c>
    </row>
    <row r="6" spans="1:12" ht="48.75" customHeight="1" x14ac:dyDescent="0.15">
      <c r="A6" s="183"/>
      <c r="B6" s="118" t="s">
        <v>64</v>
      </c>
      <c r="C6" s="117">
        <v>2216408</v>
      </c>
      <c r="D6" s="117">
        <v>4153316</v>
      </c>
      <c r="E6" s="117">
        <v>1361454</v>
      </c>
      <c r="F6" s="117">
        <v>3927672</v>
      </c>
      <c r="G6" s="117">
        <v>1516100</v>
      </c>
      <c r="H6" s="117">
        <v>3618103</v>
      </c>
      <c r="I6" s="153">
        <v>1952874</v>
      </c>
      <c r="J6" s="153">
        <v>4154755</v>
      </c>
      <c r="K6" s="155">
        <v>1804786</v>
      </c>
      <c r="L6" s="155">
        <v>4107093</v>
      </c>
    </row>
    <row r="7" spans="1:12" s="113" customFormat="1" ht="50.1" customHeight="1" x14ac:dyDescent="0.15">
      <c r="A7" s="178" t="s">
        <v>143</v>
      </c>
      <c r="B7" s="120" t="s">
        <v>144</v>
      </c>
      <c r="C7" s="116">
        <v>9362751</v>
      </c>
      <c r="D7" s="114">
        <v>9110366</v>
      </c>
      <c r="E7" s="116">
        <v>8998655</v>
      </c>
      <c r="F7" s="114">
        <v>8755559</v>
      </c>
      <c r="G7" s="114">
        <v>9171714</v>
      </c>
      <c r="H7" s="115">
        <v>8680803</v>
      </c>
      <c r="I7" s="115">
        <v>9055881</v>
      </c>
      <c r="J7" s="115">
        <v>8672638</v>
      </c>
      <c r="K7" s="156">
        <v>8876786</v>
      </c>
      <c r="L7" s="156">
        <v>8474767</v>
      </c>
    </row>
    <row r="8" spans="1:12" s="113" customFormat="1" ht="56.25" customHeight="1" thickBot="1" x14ac:dyDescent="0.2">
      <c r="A8" s="179"/>
      <c r="B8" s="121" t="s">
        <v>145</v>
      </c>
      <c r="C8" s="119">
        <v>5946793</v>
      </c>
      <c r="D8" s="119">
        <v>9683233</v>
      </c>
      <c r="E8" s="119">
        <v>5671114</v>
      </c>
      <c r="F8" s="119">
        <v>9416304</v>
      </c>
      <c r="G8" s="119">
        <v>5837351</v>
      </c>
      <c r="H8" s="119">
        <v>9959659</v>
      </c>
      <c r="I8" s="119">
        <v>5431187</v>
      </c>
      <c r="J8" s="119">
        <v>9486424</v>
      </c>
      <c r="K8" s="119">
        <v>5525753</v>
      </c>
      <c r="L8" s="119">
        <v>9616796</v>
      </c>
    </row>
    <row r="9" spans="1:12" x14ac:dyDescent="0.15">
      <c r="L9" s="114" t="s">
        <v>187</v>
      </c>
    </row>
  </sheetData>
  <mergeCells count="8">
    <mergeCell ref="A7:A8"/>
    <mergeCell ref="K3:L3"/>
    <mergeCell ref="I3:J3"/>
    <mergeCell ref="E3:F3"/>
    <mergeCell ref="G3:H3"/>
    <mergeCell ref="A5:A6"/>
    <mergeCell ref="A3:B4"/>
    <mergeCell ref="C3:D3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0"/>
  <sheetViews>
    <sheetView zoomScale="85" zoomScaleNormal="85" workbookViewId="0"/>
  </sheetViews>
  <sheetFormatPr defaultRowHeight="13.5" x14ac:dyDescent="0.15"/>
  <cols>
    <col min="1" max="1" width="15.625" customWidth="1"/>
    <col min="2" max="2" width="14.875" customWidth="1"/>
    <col min="3" max="6" width="16.75" customWidth="1"/>
    <col min="7" max="7" width="10.625" bestFit="1" customWidth="1"/>
  </cols>
  <sheetData>
    <row r="1" spans="1:8" ht="14.25" x14ac:dyDescent="0.15">
      <c r="A1" s="38" t="s">
        <v>160</v>
      </c>
      <c r="B1" s="26"/>
      <c r="C1" s="26"/>
      <c r="D1" s="26"/>
      <c r="E1" s="26"/>
      <c r="F1" s="26"/>
      <c r="G1" s="26"/>
      <c r="H1" s="26"/>
    </row>
    <row r="2" spans="1:8" ht="14.25" thickBot="1" x14ac:dyDescent="0.2">
      <c r="A2" s="26"/>
      <c r="B2" s="26"/>
      <c r="C2" s="26"/>
      <c r="D2" s="26"/>
      <c r="E2" s="26"/>
      <c r="F2" s="26"/>
      <c r="G2" s="26"/>
      <c r="H2" s="39" t="s">
        <v>59</v>
      </c>
    </row>
    <row r="3" spans="1:8" ht="13.5" customHeight="1" x14ac:dyDescent="0.15">
      <c r="A3" s="194" t="s">
        <v>65</v>
      </c>
      <c r="B3" s="192" t="s">
        <v>178</v>
      </c>
      <c r="C3" s="192" t="s">
        <v>179</v>
      </c>
      <c r="D3" s="192" t="s">
        <v>180</v>
      </c>
      <c r="E3" s="192" t="s">
        <v>181</v>
      </c>
      <c r="F3" s="189" t="s">
        <v>182</v>
      </c>
      <c r="G3" s="190"/>
      <c r="H3" s="191"/>
    </row>
    <row r="4" spans="1:8" ht="40.5" x14ac:dyDescent="0.15">
      <c r="A4" s="177"/>
      <c r="B4" s="195"/>
      <c r="C4" s="195"/>
      <c r="D4" s="195"/>
      <c r="E4" s="193"/>
      <c r="F4" s="37" t="s">
        <v>138</v>
      </c>
      <c r="G4" s="37" t="s">
        <v>66</v>
      </c>
      <c r="H4" s="29" t="s">
        <v>4</v>
      </c>
    </row>
    <row r="5" spans="1:8" ht="21.75" customHeight="1" x14ac:dyDescent="0.15">
      <c r="A5" s="40" t="s">
        <v>67</v>
      </c>
      <c r="B5" s="41">
        <v>117976717</v>
      </c>
      <c r="C5" s="87">
        <v>133520888</v>
      </c>
      <c r="D5" s="87">
        <v>125423828</v>
      </c>
      <c r="E5" s="87">
        <v>151415354</v>
      </c>
      <c r="F5" s="251">
        <v>134123623</v>
      </c>
      <c r="G5" s="144">
        <v>100</v>
      </c>
      <c r="H5" s="254">
        <v>-11.4</v>
      </c>
    </row>
    <row r="6" spans="1:8" ht="21.75" customHeight="1" x14ac:dyDescent="0.15">
      <c r="A6" s="42"/>
      <c r="B6" s="43"/>
      <c r="C6" s="43"/>
      <c r="D6" s="43"/>
      <c r="F6" s="252"/>
      <c r="G6" s="145"/>
      <c r="H6" s="44"/>
    </row>
    <row r="7" spans="1:8" ht="30" customHeight="1" x14ac:dyDescent="0.15">
      <c r="A7" s="45" t="s">
        <v>68</v>
      </c>
      <c r="B7" s="47">
        <v>16687012</v>
      </c>
      <c r="C7" s="47">
        <v>16996299</v>
      </c>
      <c r="D7" s="47">
        <v>17332926</v>
      </c>
      <c r="E7" s="157">
        <v>17977168</v>
      </c>
      <c r="F7" s="157">
        <v>17975096</v>
      </c>
      <c r="G7" s="103">
        <v>13.4</v>
      </c>
      <c r="H7" s="257">
        <v>0</v>
      </c>
    </row>
    <row r="8" spans="1:8" ht="30" customHeight="1" x14ac:dyDescent="0.15">
      <c r="A8" s="45" t="s">
        <v>69</v>
      </c>
      <c r="B8" s="47">
        <v>12267712</v>
      </c>
      <c r="C8" s="47">
        <v>12845957</v>
      </c>
      <c r="D8" s="47">
        <v>13596332</v>
      </c>
      <c r="E8" s="157">
        <v>16040760</v>
      </c>
      <c r="F8" s="157">
        <v>17455931</v>
      </c>
      <c r="G8" s="103">
        <v>13</v>
      </c>
      <c r="H8" s="80">
        <v>8.8000000000000007</v>
      </c>
    </row>
    <row r="9" spans="1:8" ht="30" customHeight="1" x14ac:dyDescent="0.15">
      <c r="A9" s="45" t="s">
        <v>70</v>
      </c>
      <c r="B9" s="47">
        <v>867579</v>
      </c>
      <c r="C9" s="47">
        <v>880532</v>
      </c>
      <c r="D9" s="47">
        <v>693822</v>
      </c>
      <c r="E9" s="157">
        <v>457285</v>
      </c>
      <c r="F9" s="157">
        <v>438155</v>
      </c>
      <c r="G9" s="103">
        <v>0.3</v>
      </c>
      <c r="H9" s="80">
        <v>-4.2</v>
      </c>
    </row>
    <row r="10" spans="1:8" ht="30" customHeight="1" x14ac:dyDescent="0.15">
      <c r="A10" s="45" t="s">
        <v>71</v>
      </c>
      <c r="B10" s="47">
        <v>29582094</v>
      </c>
      <c r="C10" s="47">
        <v>30418245</v>
      </c>
      <c r="D10" s="47">
        <v>32165850</v>
      </c>
      <c r="E10" s="157">
        <v>32821212</v>
      </c>
      <c r="F10" s="157">
        <v>33643795</v>
      </c>
      <c r="G10" s="103">
        <v>25.1</v>
      </c>
      <c r="H10" s="82">
        <v>2.5</v>
      </c>
    </row>
    <row r="11" spans="1:8" ht="30" customHeight="1" x14ac:dyDescent="0.15">
      <c r="A11" s="45" t="s">
        <v>72</v>
      </c>
      <c r="B11" s="47">
        <v>6878506</v>
      </c>
      <c r="C11" s="47">
        <v>6837070</v>
      </c>
      <c r="D11" s="47">
        <v>7067092</v>
      </c>
      <c r="E11" s="157">
        <v>35956792</v>
      </c>
      <c r="F11" s="157">
        <v>15517911</v>
      </c>
      <c r="G11" s="103">
        <v>11.6</v>
      </c>
      <c r="H11" s="80">
        <v>-56.8</v>
      </c>
    </row>
    <row r="12" spans="1:8" ht="30" customHeight="1" x14ac:dyDescent="0.15">
      <c r="A12" s="45" t="s">
        <v>73</v>
      </c>
      <c r="B12" s="47">
        <v>1742159</v>
      </c>
      <c r="C12" s="47">
        <v>2508136</v>
      </c>
      <c r="D12" s="47">
        <v>1764482</v>
      </c>
      <c r="E12" s="157">
        <v>1769910</v>
      </c>
      <c r="F12" s="157">
        <v>2251166</v>
      </c>
      <c r="G12" s="103">
        <v>1.7</v>
      </c>
      <c r="H12" s="80">
        <v>27.2</v>
      </c>
    </row>
    <row r="13" spans="1:8" ht="30" customHeight="1" x14ac:dyDescent="0.15">
      <c r="A13" s="46" t="s">
        <v>74</v>
      </c>
      <c r="B13" s="47">
        <v>3500</v>
      </c>
      <c r="C13" s="12">
        <v>6200</v>
      </c>
      <c r="D13" s="12">
        <v>0</v>
      </c>
      <c r="E13" s="157">
        <v>4700</v>
      </c>
      <c r="F13" s="157">
        <v>1200</v>
      </c>
      <c r="G13" s="253">
        <v>0</v>
      </c>
      <c r="H13" s="80">
        <v>-74.5</v>
      </c>
    </row>
    <row r="14" spans="1:8" ht="30" customHeight="1" x14ac:dyDescent="0.15">
      <c r="A14" s="45" t="s">
        <v>75</v>
      </c>
      <c r="B14" s="47">
        <v>91000</v>
      </c>
      <c r="C14" s="47">
        <v>890000</v>
      </c>
      <c r="D14" s="47">
        <v>102070</v>
      </c>
      <c r="E14" s="157">
        <v>105600</v>
      </c>
      <c r="F14" s="157">
        <v>117900</v>
      </c>
      <c r="G14" s="103">
        <v>0.1</v>
      </c>
      <c r="H14" s="82">
        <v>11.6</v>
      </c>
    </row>
    <row r="15" spans="1:8" ht="30" customHeight="1" x14ac:dyDescent="0.15">
      <c r="A15" s="46" t="s">
        <v>76</v>
      </c>
      <c r="B15" s="47">
        <v>28494891</v>
      </c>
      <c r="C15" s="47">
        <v>40331752</v>
      </c>
      <c r="D15" s="47">
        <v>30624746</v>
      </c>
      <c r="E15" s="157">
        <v>24447453</v>
      </c>
      <c r="F15" s="157">
        <v>23827079</v>
      </c>
      <c r="G15" s="103">
        <v>17.8</v>
      </c>
      <c r="H15" s="80">
        <v>-2.5</v>
      </c>
    </row>
    <row r="16" spans="1:8" ht="30" customHeight="1" x14ac:dyDescent="0.15">
      <c r="A16" s="46" t="s">
        <v>77</v>
      </c>
      <c r="B16" s="47">
        <v>99507</v>
      </c>
      <c r="C16" s="12">
        <v>0</v>
      </c>
      <c r="D16" s="12">
        <v>445808</v>
      </c>
      <c r="E16" s="157">
        <v>564218</v>
      </c>
      <c r="F16" s="153">
        <v>0</v>
      </c>
      <c r="G16" s="12">
        <v>0</v>
      </c>
      <c r="H16" s="82" t="s">
        <v>194</v>
      </c>
    </row>
    <row r="17" spans="1:8" ht="30" customHeight="1" x14ac:dyDescent="0.15">
      <c r="A17" s="45" t="s">
        <v>40</v>
      </c>
      <c r="B17" s="47">
        <v>9468109</v>
      </c>
      <c r="C17" s="47">
        <v>10070835</v>
      </c>
      <c r="D17" s="47">
        <v>10116993</v>
      </c>
      <c r="E17" s="157">
        <v>10015060</v>
      </c>
      <c r="F17" s="157">
        <v>11582082</v>
      </c>
      <c r="G17" s="103">
        <v>8.6</v>
      </c>
      <c r="H17" s="82">
        <v>15.6</v>
      </c>
    </row>
    <row r="18" spans="1:8" ht="30" customHeight="1" thickBot="1" x14ac:dyDescent="0.2">
      <c r="A18" s="48" t="s">
        <v>78</v>
      </c>
      <c r="B18" s="49">
        <v>11794648</v>
      </c>
      <c r="C18" s="49">
        <v>11735862</v>
      </c>
      <c r="D18" s="49">
        <v>11513776</v>
      </c>
      <c r="E18" s="158">
        <v>11255197</v>
      </c>
      <c r="F18" s="158">
        <v>11313310</v>
      </c>
      <c r="G18" s="104">
        <v>8.4</v>
      </c>
      <c r="H18" s="152">
        <v>0.5</v>
      </c>
    </row>
    <row r="19" spans="1:8" x14ac:dyDescent="0.15">
      <c r="A19" s="33" t="s">
        <v>58</v>
      </c>
      <c r="B19" s="3"/>
      <c r="C19" s="3"/>
      <c r="D19" s="3"/>
      <c r="E19" s="3"/>
      <c r="F19" s="3"/>
      <c r="G19" s="3"/>
      <c r="H19" s="39" t="s">
        <v>42</v>
      </c>
    </row>
    <row r="20" spans="1:8" x14ac:dyDescent="0.15">
      <c r="A20" s="3"/>
      <c r="B20" s="3"/>
      <c r="C20" s="3"/>
      <c r="D20" s="3"/>
      <c r="E20" s="3"/>
      <c r="F20" s="3"/>
      <c r="G20" s="3"/>
      <c r="H20" s="3"/>
    </row>
  </sheetData>
  <mergeCells count="6">
    <mergeCell ref="F3:H3"/>
    <mergeCell ref="E3:E4"/>
    <mergeCell ref="A3:A4"/>
    <mergeCell ref="B3:B4"/>
    <mergeCell ref="C3:C4"/>
    <mergeCell ref="D3:D4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="85" zoomScaleNormal="85" workbookViewId="0"/>
  </sheetViews>
  <sheetFormatPr defaultRowHeight="13.5" x14ac:dyDescent="0.15"/>
  <cols>
    <col min="1" max="1" width="20.625" customWidth="1"/>
    <col min="2" max="7" width="18.625" customWidth="1"/>
  </cols>
  <sheetData>
    <row r="1" spans="1:7" ht="14.25" x14ac:dyDescent="0.15">
      <c r="A1" s="94" t="s">
        <v>161</v>
      </c>
      <c r="B1" s="26"/>
      <c r="C1" s="26"/>
      <c r="D1" s="26"/>
      <c r="E1" s="26"/>
      <c r="F1" s="26"/>
      <c r="G1" s="26"/>
    </row>
    <row r="2" spans="1:7" s="93" customFormat="1" ht="14.25" thickBot="1" x14ac:dyDescent="0.2">
      <c r="A2" s="97"/>
      <c r="B2" s="98"/>
      <c r="C2" s="98"/>
      <c r="D2" s="99"/>
      <c r="E2" s="99"/>
      <c r="F2" s="99" t="s">
        <v>59</v>
      </c>
      <c r="G2" s="95"/>
    </row>
    <row r="3" spans="1:7" s="93" customFormat="1" ht="24" customHeight="1" x14ac:dyDescent="0.15">
      <c r="A3" s="205" t="s">
        <v>79</v>
      </c>
      <c r="B3" s="203" t="s">
        <v>147</v>
      </c>
      <c r="C3" s="203" t="s">
        <v>175</v>
      </c>
      <c r="D3" s="203" t="s">
        <v>176</v>
      </c>
      <c r="E3" s="203" t="s">
        <v>153</v>
      </c>
      <c r="F3" s="203" t="s">
        <v>188</v>
      </c>
      <c r="G3" s="95"/>
    </row>
    <row r="4" spans="1:7" s="93" customFormat="1" ht="24" customHeight="1" x14ac:dyDescent="0.15">
      <c r="A4" s="206"/>
      <c r="B4" s="204"/>
      <c r="C4" s="204"/>
      <c r="D4" s="204"/>
      <c r="E4" s="204"/>
      <c r="F4" s="204"/>
      <c r="G4" s="95"/>
    </row>
    <row r="5" spans="1:7" s="93" customFormat="1" ht="24" customHeight="1" x14ac:dyDescent="0.15">
      <c r="A5" s="201" t="s">
        <v>80</v>
      </c>
      <c r="B5" s="196">
        <v>35498372</v>
      </c>
      <c r="C5" s="196">
        <v>35732377</v>
      </c>
      <c r="D5" s="196">
        <v>35927045</v>
      </c>
      <c r="E5" s="196">
        <v>37499387</v>
      </c>
      <c r="F5" s="196">
        <v>36343647</v>
      </c>
      <c r="G5" s="95"/>
    </row>
    <row r="6" spans="1:7" s="93" customFormat="1" ht="24" customHeight="1" x14ac:dyDescent="0.15">
      <c r="A6" s="201"/>
      <c r="B6" s="196"/>
      <c r="C6" s="196"/>
      <c r="D6" s="196"/>
      <c r="E6" s="196"/>
      <c r="F6" s="196"/>
      <c r="G6" s="95"/>
    </row>
    <row r="7" spans="1:7" s="93" customFormat="1" ht="24" customHeight="1" x14ac:dyDescent="0.15">
      <c r="A7" s="201" t="s">
        <v>81</v>
      </c>
      <c r="B7" s="196">
        <v>41278821</v>
      </c>
      <c r="C7" s="196">
        <v>41225558</v>
      </c>
      <c r="D7" s="196">
        <v>41902847</v>
      </c>
      <c r="E7" s="196">
        <v>44365619</v>
      </c>
      <c r="F7" s="196">
        <v>45839015</v>
      </c>
      <c r="G7" s="95"/>
    </row>
    <row r="8" spans="1:7" s="93" customFormat="1" ht="24" customHeight="1" x14ac:dyDescent="0.15">
      <c r="A8" s="201"/>
      <c r="B8" s="196"/>
      <c r="C8" s="196"/>
      <c r="D8" s="196"/>
      <c r="E8" s="196"/>
      <c r="F8" s="196"/>
      <c r="G8" s="95"/>
    </row>
    <row r="9" spans="1:7" s="93" customFormat="1" ht="24" customHeight="1" x14ac:dyDescent="0.15">
      <c r="A9" s="198" t="s">
        <v>82</v>
      </c>
      <c r="B9" s="200">
        <v>0.85299999999999998</v>
      </c>
      <c r="C9" s="200">
        <v>0.85899999999999999</v>
      </c>
      <c r="D9" s="200">
        <v>0.86099999999999999</v>
      </c>
      <c r="E9" s="200">
        <v>0.85599999999999998</v>
      </c>
      <c r="F9" s="200">
        <v>0.83099999999999996</v>
      </c>
      <c r="G9" s="95"/>
    </row>
    <row r="10" spans="1:7" s="93" customFormat="1" ht="24" customHeight="1" x14ac:dyDescent="0.15">
      <c r="A10" s="199"/>
      <c r="B10" s="200"/>
      <c r="C10" s="200"/>
      <c r="D10" s="200"/>
      <c r="E10" s="200"/>
      <c r="F10" s="200"/>
      <c r="G10" s="95"/>
    </row>
    <row r="11" spans="1:7" s="93" customFormat="1" ht="24" customHeight="1" x14ac:dyDescent="0.15">
      <c r="A11" s="201" t="s">
        <v>83</v>
      </c>
      <c r="B11" s="196">
        <v>56298806</v>
      </c>
      <c r="C11" s="196">
        <v>56303747</v>
      </c>
      <c r="D11" s="196">
        <v>56364956</v>
      </c>
      <c r="E11" s="196">
        <v>59074989</v>
      </c>
      <c r="F11" s="196">
        <v>62124745</v>
      </c>
      <c r="G11" s="95"/>
    </row>
    <row r="12" spans="1:7" s="93" customFormat="1" ht="24" customHeight="1" thickBot="1" x14ac:dyDescent="0.2">
      <c r="A12" s="202"/>
      <c r="B12" s="197"/>
      <c r="C12" s="197"/>
      <c r="D12" s="197"/>
      <c r="E12" s="197"/>
      <c r="F12" s="197"/>
      <c r="G12" s="95"/>
    </row>
    <row r="13" spans="1:7" s="93" customFormat="1" x14ac:dyDescent="0.15">
      <c r="A13" s="3"/>
      <c r="B13" s="5"/>
      <c r="C13" s="5"/>
      <c r="D13" s="5"/>
      <c r="E13" s="5"/>
      <c r="F13" s="5" t="s">
        <v>84</v>
      </c>
      <c r="G13" s="95"/>
    </row>
    <row r="14" spans="1:7" s="93" customFormat="1" x14ac:dyDescent="0.15">
      <c r="A14" s="50" t="s">
        <v>85</v>
      </c>
      <c r="B14" s="51"/>
      <c r="C14" s="51"/>
      <c r="D14" s="51"/>
      <c r="E14" s="51"/>
      <c r="F14" s="51"/>
      <c r="G14" s="96"/>
    </row>
    <row r="15" spans="1:7" s="93" customFormat="1" x14ac:dyDescent="0.15">
      <c r="A15" s="52" t="s">
        <v>86</v>
      </c>
      <c r="B15" s="51"/>
      <c r="C15" s="51"/>
      <c r="D15" s="51"/>
      <c r="E15" s="51"/>
      <c r="F15" s="51"/>
      <c r="G15" s="51"/>
    </row>
    <row r="16" spans="1:7" s="93" customFormat="1" x14ac:dyDescent="0.15">
      <c r="A16" s="53" t="s">
        <v>148</v>
      </c>
      <c r="B16" s="51"/>
      <c r="C16" s="51"/>
      <c r="D16" s="51"/>
      <c r="E16" s="51"/>
      <c r="F16" s="51"/>
      <c r="G16" s="51"/>
    </row>
    <row r="17" spans="1:7" s="93" customFormat="1" x14ac:dyDescent="0.15">
      <c r="A17" s="52" t="s">
        <v>87</v>
      </c>
      <c r="B17" s="51"/>
      <c r="C17" s="51"/>
      <c r="D17" s="51"/>
      <c r="E17" s="51"/>
      <c r="F17" s="51"/>
      <c r="G17" s="51"/>
    </row>
    <row r="18" spans="1:7" s="93" customFormat="1" x14ac:dyDescent="0.15">
      <c r="A18" s="53" t="s">
        <v>88</v>
      </c>
      <c r="B18" s="51"/>
      <c r="C18" s="51"/>
      <c r="D18" s="51"/>
      <c r="E18" s="51"/>
      <c r="F18" s="51"/>
      <c r="G18" s="51"/>
    </row>
    <row r="19" spans="1:7" s="93" customFormat="1" x14ac:dyDescent="0.15">
      <c r="A19" s="54" t="s">
        <v>149</v>
      </c>
      <c r="B19" s="51"/>
      <c r="C19" s="51"/>
      <c r="D19" s="51"/>
      <c r="E19" s="51"/>
      <c r="F19" s="51"/>
      <c r="G19" s="51"/>
    </row>
    <row r="20" spans="1:7" s="93" customFormat="1" x14ac:dyDescent="0.15">
      <c r="A20" s="52" t="s">
        <v>135</v>
      </c>
      <c r="B20" s="51"/>
      <c r="C20" s="51"/>
      <c r="D20" s="51"/>
      <c r="E20" s="51"/>
      <c r="F20" s="51"/>
      <c r="G20" s="51"/>
    </row>
    <row r="21" spans="1:7" s="93" customFormat="1" x14ac:dyDescent="0.15">
      <c r="A21" s="53" t="s">
        <v>150</v>
      </c>
      <c r="B21" s="3"/>
      <c r="C21" s="3"/>
      <c r="D21" s="3"/>
      <c r="E21" s="3"/>
      <c r="F21" s="3"/>
      <c r="G21" s="3"/>
    </row>
    <row r="22" spans="1:7" s="93" customFormat="1" x14ac:dyDescent="0.15">
      <c r="A22" s="26"/>
      <c r="B22" s="26"/>
      <c r="C22" s="26"/>
      <c r="D22" s="26"/>
      <c r="E22" s="26"/>
      <c r="F22" s="26"/>
      <c r="G22" s="26"/>
    </row>
    <row r="23" spans="1:7" s="93" customFormat="1" x14ac:dyDescent="0.15">
      <c r="A23" s="26"/>
      <c r="B23" s="26"/>
      <c r="C23" s="26"/>
      <c r="D23" s="26"/>
      <c r="E23" s="26"/>
      <c r="F23" s="26"/>
      <c r="G23" s="26"/>
    </row>
    <row r="24" spans="1:7" s="93" customFormat="1" x14ac:dyDescent="0.15"/>
    <row r="25" spans="1:7" s="93" customFormat="1" x14ac:dyDescent="0.15"/>
    <row r="26" spans="1:7" s="93" customFormat="1" x14ac:dyDescent="0.15"/>
    <row r="27" spans="1:7" s="93" customFormat="1" x14ac:dyDescent="0.15"/>
    <row r="28" spans="1:7" s="93" customFormat="1" x14ac:dyDescent="0.15"/>
    <row r="29" spans="1:7" s="93" customFormat="1" x14ac:dyDescent="0.15"/>
    <row r="30" spans="1:7" s="93" customFormat="1" x14ac:dyDescent="0.15"/>
    <row r="31" spans="1:7" s="93" customFormat="1" x14ac:dyDescent="0.15"/>
    <row r="32" spans="1:7" s="93" customFormat="1" x14ac:dyDescent="0.15"/>
    <row r="33" s="93" customFormat="1" x14ac:dyDescent="0.15"/>
    <row r="34" s="93" customFormat="1" x14ac:dyDescent="0.15"/>
    <row r="35" s="93" customFormat="1" x14ac:dyDescent="0.15"/>
  </sheetData>
  <mergeCells count="30">
    <mergeCell ref="F3:F4"/>
    <mergeCell ref="A3:A4"/>
    <mergeCell ref="B3:B4"/>
    <mergeCell ref="C3:C4"/>
    <mergeCell ref="D3:D4"/>
    <mergeCell ref="E3:E4"/>
    <mergeCell ref="F7:F8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F11:F12"/>
    <mergeCell ref="A9:A10"/>
    <mergeCell ref="B9:B10"/>
    <mergeCell ref="C9:C10"/>
    <mergeCell ref="D9:D10"/>
    <mergeCell ref="E9:E10"/>
    <mergeCell ref="F9:F10"/>
    <mergeCell ref="A11:A12"/>
    <mergeCell ref="B11:B12"/>
    <mergeCell ref="C11:C12"/>
    <mergeCell ref="D11:D12"/>
    <mergeCell ref="E11:E12"/>
  </mergeCells>
  <phoneticPr fontId="3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&amp;R&amp;A</oddHeader>
  </headerFooter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24"/>
  <sheetViews>
    <sheetView zoomScale="90" zoomScaleNormal="90" workbookViewId="0"/>
  </sheetViews>
  <sheetFormatPr defaultRowHeight="13.5" x14ac:dyDescent="0.15"/>
  <cols>
    <col min="1" max="1" width="14.125" customWidth="1"/>
    <col min="2" max="2" width="6.125" customWidth="1"/>
    <col min="3" max="4" width="17.5" customWidth="1"/>
    <col min="5" max="7" width="17.5" bestFit="1" customWidth="1"/>
  </cols>
  <sheetData>
    <row r="1" spans="1:7" ht="14.25" x14ac:dyDescent="0.15">
      <c r="A1" s="38" t="s">
        <v>162</v>
      </c>
      <c r="B1" s="38"/>
      <c r="C1" s="26"/>
      <c r="D1" s="26"/>
      <c r="E1" s="26"/>
      <c r="F1" s="26"/>
      <c r="G1" s="26"/>
    </row>
    <row r="2" spans="1:7" ht="14.25" thickBot="1" x14ac:dyDescent="0.2">
      <c r="A2" s="26"/>
      <c r="B2" s="26"/>
      <c r="C2" s="26"/>
      <c r="D2" s="26"/>
      <c r="E2" s="26"/>
      <c r="F2" s="26"/>
      <c r="G2" s="26"/>
    </row>
    <row r="3" spans="1:7" ht="14.25" customHeight="1" x14ac:dyDescent="0.15">
      <c r="A3" s="211" t="s">
        <v>1</v>
      </c>
      <c r="B3" s="212"/>
      <c r="C3" s="215" t="s">
        <v>139</v>
      </c>
      <c r="D3" s="207" t="s">
        <v>183</v>
      </c>
      <c r="E3" s="207" t="s">
        <v>184</v>
      </c>
      <c r="F3" s="207" t="s">
        <v>185</v>
      </c>
      <c r="G3" s="207" t="s">
        <v>186</v>
      </c>
    </row>
    <row r="4" spans="1:7" ht="14.25" customHeight="1" x14ac:dyDescent="0.15">
      <c r="A4" s="213"/>
      <c r="B4" s="214"/>
      <c r="C4" s="216"/>
      <c r="D4" s="208"/>
      <c r="E4" s="208"/>
      <c r="F4" s="208"/>
      <c r="G4" s="208"/>
    </row>
    <row r="5" spans="1:7" ht="24" customHeight="1" x14ac:dyDescent="0.15">
      <c r="A5" s="217" t="s">
        <v>89</v>
      </c>
      <c r="B5" s="218"/>
      <c r="C5" s="88"/>
      <c r="D5" s="88"/>
      <c r="E5" s="88"/>
      <c r="F5" s="93"/>
      <c r="G5" s="255"/>
    </row>
    <row r="6" spans="1:7" ht="24" customHeight="1" x14ac:dyDescent="0.15">
      <c r="A6" s="57" t="s">
        <v>142</v>
      </c>
      <c r="B6" s="55" t="s">
        <v>91</v>
      </c>
      <c r="C6" s="63">
        <v>7453740</v>
      </c>
      <c r="D6" s="63">
        <v>7251600</v>
      </c>
      <c r="E6" s="63">
        <v>7542733</v>
      </c>
      <c r="F6" s="157">
        <v>7504197</v>
      </c>
      <c r="G6" s="256">
        <v>7460363</v>
      </c>
    </row>
    <row r="7" spans="1:7" ht="24" customHeight="1" x14ac:dyDescent="0.15">
      <c r="A7" s="57" t="s">
        <v>92</v>
      </c>
      <c r="B7" s="55" t="s">
        <v>91</v>
      </c>
      <c r="C7" s="63">
        <v>847165</v>
      </c>
      <c r="D7" s="63">
        <v>892071</v>
      </c>
      <c r="E7" s="63">
        <v>911710</v>
      </c>
      <c r="F7" s="157">
        <v>947429</v>
      </c>
      <c r="G7" s="256">
        <v>959217</v>
      </c>
    </row>
    <row r="8" spans="1:7" ht="24" customHeight="1" x14ac:dyDescent="0.15">
      <c r="A8" s="57" t="s">
        <v>93</v>
      </c>
      <c r="B8" s="55" t="s">
        <v>94</v>
      </c>
      <c r="C8" s="63">
        <v>2909</v>
      </c>
      <c r="D8" s="63">
        <v>2909</v>
      </c>
      <c r="E8" s="63">
        <v>2909</v>
      </c>
      <c r="F8" s="157">
        <v>2909</v>
      </c>
      <c r="G8" s="256">
        <v>2909</v>
      </c>
    </row>
    <row r="9" spans="1:7" ht="24" customHeight="1" x14ac:dyDescent="0.15">
      <c r="A9" s="57" t="s">
        <v>95</v>
      </c>
      <c r="B9" s="55" t="s">
        <v>91</v>
      </c>
      <c r="C9" s="63">
        <v>116209</v>
      </c>
      <c r="D9" s="63">
        <v>116209</v>
      </c>
      <c r="E9" s="63">
        <v>116277</v>
      </c>
      <c r="F9" s="157">
        <v>116432</v>
      </c>
      <c r="G9" s="256">
        <v>114994</v>
      </c>
    </row>
    <row r="10" spans="1:7" ht="24" customHeight="1" x14ac:dyDescent="0.15">
      <c r="A10" s="57" t="s">
        <v>96</v>
      </c>
      <c r="B10" s="55" t="s">
        <v>97</v>
      </c>
      <c r="C10" s="63">
        <v>41410</v>
      </c>
      <c r="D10" s="63">
        <v>41410</v>
      </c>
      <c r="E10" s="63">
        <v>41410</v>
      </c>
      <c r="F10" s="157">
        <v>41410</v>
      </c>
      <c r="G10" s="256">
        <v>41410</v>
      </c>
    </row>
    <row r="11" spans="1:7" ht="24" customHeight="1" x14ac:dyDescent="0.15">
      <c r="A11" s="58" t="s">
        <v>98</v>
      </c>
      <c r="B11" s="59" t="s">
        <v>97</v>
      </c>
      <c r="C11" s="63">
        <v>870152</v>
      </c>
      <c r="D11" s="63">
        <v>865276</v>
      </c>
      <c r="E11" s="63">
        <v>860915</v>
      </c>
      <c r="F11" s="157">
        <v>863605</v>
      </c>
      <c r="G11" s="256">
        <v>865384</v>
      </c>
    </row>
    <row r="12" spans="1:7" ht="24" customHeight="1" x14ac:dyDescent="0.15">
      <c r="A12" s="60"/>
      <c r="B12" s="61"/>
      <c r="C12" s="89"/>
      <c r="D12" s="89"/>
      <c r="E12" s="89"/>
      <c r="F12" s="93"/>
      <c r="G12" s="256"/>
    </row>
    <row r="13" spans="1:7" ht="24" customHeight="1" x14ac:dyDescent="0.15">
      <c r="A13" s="209" t="s">
        <v>99</v>
      </c>
      <c r="B13" s="210"/>
      <c r="C13" s="89"/>
      <c r="D13" s="89"/>
      <c r="E13" s="89"/>
      <c r="F13" s="93"/>
      <c r="G13" s="256"/>
    </row>
    <row r="14" spans="1:7" ht="24" customHeight="1" x14ac:dyDescent="0.15">
      <c r="A14" s="57" t="s">
        <v>100</v>
      </c>
      <c r="B14" s="55" t="s">
        <v>101</v>
      </c>
      <c r="C14" s="63">
        <v>760</v>
      </c>
      <c r="D14" s="63">
        <v>815</v>
      </c>
      <c r="E14" s="63">
        <v>829</v>
      </c>
      <c r="F14" s="93">
        <v>837</v>
      </c>
      <c r="G14" s="256">
        <v>841</v>
      </c>
    </row>
    <row r="15" spans="1:7" ht="24" customHeight="1" x14ac:dyDescent="0.15">
      <c r="A15" s="57" t="s">
        <v>102</v>
      </c>
      <c r="B15" s="55" t="s">
        <v>103</v>
      </c>
      <c r="C15" s="63">
        <v>258</v>
      </c>
      <c r="D15" s="63">
        <v>265</v>
      </c>
      <c r="E15" s="63">
        <v>276</v>
      </c>
      <c r="F15" s="93">
        <v>269</v>
      </c>
      <c r="G15" s="256">
        <v>270</v>
      </c>
    </row>
    <row r="16" spans="1:7" ht="24" customHeight="1" x14ac:dyDescent="0.15">
      <c r="A16" s="60"/>
      <c r="B16" s="61"/>
      <c r="C16" s="89"/>
      <c r="D16" s="89"/>
      <c r="E16" s="89"/>
      <c r="F16" s="93"/>
      <c r="G16" s="256"/>
    </row>
    <row r="17" spans="1:7" ht="24" customHeight="1" x14ac:dyDescent="0.15">
      <c r="A17" s="62" t="s">
        <v>104</v>
      </c>
      <c r="B17" s="55" t="s">
        <v>97</v>
      </c>
      <c r="C17" s="63">
        <v>2400114</v>
      </c>
      <c r="D17" s="63">
        <v>3229121</v>
      </c>
      <c r="E17" s="63">
        <v>3258411</v>
      </c>
      <c r="F17" s="157">
        <v>3406366</v>
      </c>
      <c r="G17" s="256">
        <v>2564772</v>
      </c>
    </row>
    <row r="18" spans="1:7" ht="24" customHeight="1" thickBot="1" x14ac:dyDescent="0.2">
      <c r="A18" s="64" t="s">
        <v>105</v>
      </c>
      <c r="B18" s="56" t="s">
        <v>97</v>
      </c>
      <c r="C18" s="90">
        <v>10894138</v>
      </c>
      <c r="D18" s="90">
        <v>8453365</v>
      </c>
      <c r="E18" s="90">
        <v>3719521</v>
      </c>
      <c r="F18" s="158">
        <v>3987740</v>
      </c>
      <c r="G18" s="158">
        <v>5984703</v>
      </c>
    </row>
    <row r="19" spans="1:7" x14ac:dyDescent="0.15">
      <c r="A19" s="52" t="s">
        <v>106</v>
      </c>
      <c r="B19" s="52"/>
      <c r="C19" s="3"/>
      <c r="D19" s="3"/>
      <c r="E19" s="5"/>
      <c r="F19" s="5"/>
      <c r="G19" s="5" t="s">
        <v>107</v>
      </c>
    </row>
    <row r="20" spans="1:7" x14ac:dyDescent="0.15">
      <c r="A20" s="52" t="s">
        <v>108</v>
      </c>
      <c r="B20" s="52"/>
      <c r="C20" s="3"/>
      <c r="D20" s="3"/>
      <c r="E20" s="3"/>
      <c r="F20" s="3"/>
      <c r="G20" s="3"/>
    </row>
    <row r="21" spans="1:7" x14ac:dyDescent="0.15">
      <c r="A21" s="52" t="s">
        <v>109</v>
      </c>
      <c r="B21" s="52"/>
      <c r="C21" s="3"/>
      <c r="D21" s="3"/>
      <c r="E21" s="3"/>
      <c r="F21" s="3"/>
      <c r="G21" s="3"/>
    </row>
    <row r="22" spans="1:7" x14ac:dyDescent="0.15">
      <c r="A22" s="52" t="s">
        <v>110</v>
      </c>
      <c r="B22" s="52"/>
      <c r="C22" s="3"/>
      <c r="D22" s="3"/>
      <c r="E22" s="3"/>
      <c r="F22" s="3"/>
      <c r="G22" s="3"/>
    </row>
    <row r="23" spans="1:7" x14ac:dyDescent="0.15">
      <c r="A23" s="65"/>
      <c r="B23" s="65"/>
      <c r="C23" s="3"/>
      <c r="D23" s="3"/>
      <c r="E23" s="3"/>
      <c r="F23" s="3"/>
      <c r="G23" s="3"/>
    </row>
    <row r="24" spans="1:7" x14ac:dyDescent="0.15">
      <c r="A24" s="26"/>
      <c r="B24" s="26"/>
      <c r="C24" s="26"/>
      <c r="D24" s="26"/>
      <c r="E24" s="26"/>
      <c r="F24" s="26"/>
      <c r="G24" s="26"/>
    </row>
  </sheetData>
  <mergeCells count="8">
    <mergeCell ref="G3:G4"/>
    <mergeCell ref="A13:B13"/>
    <mergeCell ref="A3:B4"/>
    <mergeCell ref="F3:F4"/>
    <mergeCell ref="C3:C4"/>
    <mergeCell ref="D3:D4"/>
    <mergeCell ref="E3:E4"/>
    <mergeCell ref="A5:B5"/>
  </mergeCells>
  <phoneticPr fontId="3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zoomScale="85" zoomScaleNormal="85" zoomScaleSheetLayoutView="80" workbookViewId="0"/>
  </sheetViews>
  <sheetFormatPr defaultRowHeight="13.5" x14ac:dyDescent="0.15"/>
  <cols>
    <col min="1" max="3" width="3.875" customWidth="1"/>
    <col min="4" max="4" width="6.75" customWidth="1"/>
    <col min="5" max="5" width="5.625" bestFit="1" customWidth="1"/>
    <col min="6" max="8" width="12.25" bestFit="1" customWidth="1"/>
    <col min="9" max="10" width="7.5" bestFit="1" customWidth="1"/>
    <col min="11" max="13" width="12.25" bestFit="1" customWidth="1"/>
    <col min="14" max="15" width="7.5" bestFit="1" customWidth="1"/>
    <col min="16" max="18" width="12.625" customWidth="1"/>
    <col min="19" max="20" width="8.625" customWidth="1"/>
    <col min="21" max="23" width="12.625" customWidth="1"/>
    <col min="24" max="25" width="8.625" customWidth="1"/>
  </cols>
  <sheetData>
    <row r="1" spans="1:27" ht="15" customHeight="1" x14ac:dyDescent="0.15">
      <c r="A1" s="66" t="s">
        <v>163</v>
      </c>
      <c r="B1" s="67"/>
      <c r="C1" s="67"/>
      <c r="D1" s="36"/>
      <c r="E1" s="68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7" ht="15" customHeight="1" x14ac:dyDescent="0.15">
      <c r="A2" s="67"/>
      <c r="B2" s="67"/>
      <c r="C2" s="67"/>
      <c r="D2" s="68"/>
      <c r="E2" s="68"/>
      <c r="F2" s="69"/>
      <c r="G2" s="69"/>
      <c r="H2" s="69"/>
      <c r="I2" s="69"/>
      <c r="J2" s="39"/>
      <c r="K2" s="69"/>
      <c r="L2" s="69"/>
      <c r="M2" s="69"/>
      <c r="N2" s="69"/>
      <c r="O2" s="39"/>
      <c r="P2" s="69"/>
      <c r="Q2" s="69"/>
      <c r="R2" s="69"/>
      <c r="S2" s="69"/>
      <c r="T2" s="39"/>
      <c r="U2" s="69"/>
      <c r="V2" s="69"/>
      <c r="W2" s="69"/>
      <c r="X2" s="69"/>
      <c r="Y2" s="39" t="s">
        <v>59</v>
      </c>
      <c r="Z2" s="102"/>
      <c r="AA2" s="102"/>
    </row>
    <row r="3" spans="1:27" ht="20.25" customHeight="1" x14ac:dyDescent="0.15">
      <c r="A3" s="125"/>
      <c r="B3" s="92"/>
      <c r="C3" s="92"/>
      <c r="D3" s="235"/>
      <c r="E3" s="236" t="s">
        <v>140</v>
      </c>
      <c r="F3" s="238" t="s">
        <v>192</v>
      </c>
      <c r="G3" s="238"/>
      <c r="H3" s="238"/>
      <c r="I3" s="238"/>
      <c r="J3" s="238"/>
      <c r="K3" s="238" t="s">
        <v>191</v>
      </c>
      <c r="L3" s="238"/>
      <c r="M3" s="238"/>
      <c r="N3" s="238"/>
      <c r="O3" s="238"/>
      <c r="P3" s="219" t="s">
        <v>190</v>
      </c>
      <c r="Q3" s="220"/>
      <c r="R3" s="220"/>
      <c r="S3" s="220"/>
      <c r="T3" s="221"/>
      <c r="U3" s="219" t="s">
        <v>189</v>
      </c>
      <c r="V3" s="220"/>
      <c r="W3" s="220"/>
      <c r="X3" s="220"/>
      <c r="Y3" s="221"/>
      <c r="Z3" s="102"/>
      <c r="AA3" s="102"/>
    </row>
    <row r="4" spans="1:27" ht="20.25" customHeight="1" x14ac:dyDescent="0.15">
      <c r="A4" s="126"/>
      <c r="B4" s="70"/>
      <c r="C4" s="70"/>
      <c r="D4" s="231"/>
      <c r="E4" s="237"/>
      <c r="F4" s="222" t="s">
        <v>111</v>
      </c>
      <c r="G4" s="222" t="s">
        <v>112</v>
      </c>
      <c r="H4" s="222"/>
      <c r="I4" s="222" t="s">
        <v>113</v>
      </c>
      <c r="J4" s="222"/>
      <c r="K4" s="222" t="s">
        <v>111</v>
      </c>
      <c r="L4" s="222" t="s">
        <v>112</v>
      </c>
      <c r="M4" s="222"/>
      <c r="N4" s="222" t="s">
        <v>113</v>
      </c>
      <c r="O4" s="222"/>
      <c r="P4" s="222" t="s">
        <v>111</v>
      </c>
      <c r="Q4" s="222" t="s">
        <v>112</v>
      </c>
      <c r="R4" s="222"/>
      <c r="S4" s="222" t="s">
        <v>113</v>
      </c>
      <c r="T4" s="222"/>
      <c r="U4" s="222" t="s">
        <v>111</v>
      </c>
      <c r="V4" s="222" t="s">
        <v>112</v>
      </c>
      <c r="W4" s="222"/>
      <c r="X4" s="222" t="s">
        <v>113</v>
      </c>
      <c r="Y4" s="222"/>
      <c r="Z4" s="102"/>
      <c r="AA4" s="102"/>
    </row>
    <row r="5" spans="1:27" ht="20.25" customHeight="1" x14ac:dyDescent="0.15">
      <c r="A5" s="230" t="s">
        <v>141</v>
      </c>
      <c r="B5" s="231"/>
      <c r="C5" s="70"/>
      <c r="D5" s="71"/>
      <c r="E5" s="72"/>
      <c r="F5" s="222"/>
      <c r="G5" s="222" t="s">
        <v>114</v>
      </c>
      <c r="H5" s="222" t="s">
        <v>115</v>
      </c>
      <c r="I5" s="223" t="s">
        <v>116</v>
      </c>
      <c r="J5" s="223" t="s">
        <v>117</v>
      </c>
      <c r="K5" s="222"/>
      <c r="L5" s="222" t="s">
        <v>114</v>
      </c>
      <c r="M5" s="222" t="s">
        <v>115</v>
      </c>
      <c r="N5" s="223" t="s">
        <v>116</v>
      </c>
      <c r="O5" s="223" t="s">
        <v>117</v>
      </c>
      <c r="P5" s="222"/>
      <c r="Q5" s="222" t="s">
        <v>114</v>
      </c>
      <c r="R5" s="222" t="s">
        <v>115</v>
      </c>
      <c r="S5" s="223" t="s">
        <v>116</v>
      </c>
      <c r="T5" s="223" t="s">
        <v>117</v>
      </c>
      <c r="U5" s="222"/>
      <c r="V5" s="222" t="s">
        <v>114</v>
      </c>
      <c r="W5" s="222" t="s">
        <v>115</v>
      </c>
      <c r="X5" s="223" t="s">
        <v>116</v>
      </c>
      <c r="Y5" s="223" t="s">
        <v>117</v>
      </c>
      <c r="Z5" s="102"/>
      <c r="AA5" s="102"/>
    </row>
    <row r="6" spans="1:27" ht="20.25" customHeight="1" x14ac:dyDescent="0.15">
      <c r="A6" s="127"/>
      <c r="B6" s="73"/>
      <c r="C6" s="73"/>
      <c r="D6" s="73"/>
      <c r="E6" s="74"/>
      <c r="F6" s="222"/>
      <c r="G6" s="222"/>
      <c r="H6" s="222"/>
      <c r="I6" s="223"/>
      <c r="J6" s="223"/>
      <c r="K6" s="222"/>
      <c r="L6" s="222"/>
      <c r="M6" s="222"/>
      <c r="N6" s="223"/>
      <c r="O6" s="223"/>
      <c r="P6" s="222"/>
      <c r="Q6" s="222"/>
      <c r="R6" s="222"/>
      <c r="S6" s="223"/>
      <c r="T6" s="223"/>
      <c r="U6" s="222"/>
      <c r="V6" s="222"/>
      <c r="W6" s="222"/>
      <c r="X6" s="223"/>
      <c r="Y6" s="223"/>
      <c r="Z6" s="102"/>
      <c r="AA6" s="102"/>
    </row>
    <row r="7" spans="1:27" ht="20.25" customHeight="1" x14ac:dyDescent="0.15">
      <c r="A7" s="232" t="s">
        <v>6</v>
      </c>
      <c r="B7" s="233"/>
      <c r="C7" s="233"/>
      <c r="D7" s="233"/>
      <c r="E7" s="234"/>
      <c r="F7" s="128">
        <v>41965436</v>
      </c>
      <c r="G7" s="129">
        <v>43497848</v>
      </c>
      <c r="H7" s="129">
        <v>41908133</v>
      </c>
      <c r="I7" s="130">
        <v>99.9</v>
      </c>
      <c r="J7" s="130">
        <v>96.3</v>
      </c>
      <c r="K7" s="128">
        <v>42442067</v>
      </c>
      <c r="L7" s="129">
        <v>43623485</v>
      </c>
      <c r="M7" s="129">
        <v>42168942</v>
      </c>
      <c r="N7" s="130">
        <v>99.4</v>
      </c>
      <c r="O7" s="130">
        <v>96.7</v>
      </c>
      <c r="P7" s="128">
        <v>41543961</v>
      </c>
      <c r="Q7" s="129">
        <v>43185395</v>
      </c>
      <c r="R7" s="129">
        <v>41705492</v>
      </c>
      <c r="S7" s="130">
        <f>ROUND(R7/P7*100,1)</f>
        <v>100.4</v>
      </c>
      <c r="T7" s="130">
        <f>ROUND(R7/Q7*100,1)</f>
        <v>96.6</v>
      </c>
      <c r="U7" s="162">
        <f>U9+U10</f>
        <v>40173055</v>
      </c>
      <c r="V7" s="162">
        <f>V9+V10</f>
        <v>42209364</v>
      </c>
      <c r="W7" s="162">
        <f>W9+W10</f>
        <v>41214248</v>
      </c>
      <c r="X7" s="130">
        <f>ROUND(W7/U7*100,1)</f>
        <v>102.6</v>
      </c>
      <c r="Y7" s="130">
        <f>ROUND(W7/V7*100,1)</f>
        <v>97.6</v>
      </c>
      <c r="Z7" s="102"/>
      <c r="AA7" s="102"/>
    </row>
    <row r="8" spans="1:27" ht="20.25" customHeight="1" x14ac:dyDescent="0.15">
      <c r="A8" s="126"/>
      <c r="B8" s="70"/>
      <c r="C8" s="70"/>
      <c r="D8" s="100"/>
      <c r="E8" s="101"/>
      <c r="F8" s="131"/>
      <c r="G8" s="132"/>
      <c r="H8" s="132"/>
      <c r="I8" s="133"/>
      <c r="J8" s="133"/>
      <c r="K8" s="131"/>
      <c r="L8" s="132"/>
      <c r="M8" s="132"/>
      <c r="N8" s="133"/>
      <c r="O8" s="133"/>
      <c r="P8" s="131"/>
      <c r="Q8" s="132"/>
      <c r="R8" s="132"/>
      <c r="S8" s="130"/>
      <c r="T8" s="130"/>
      <c r="U8" s="160"/>
      <c r="V8" s="160"/>
      <c r="W8" s="160"/>
      <c r="X8" s="130"/>
      <c r="Y8" s="130"/>
      <c r="Z8" s="102"/>
      <c r="AA8" s="102"/>
    </row>
    <row r="9" spans="1:27" ht="20.25" customHeight="1" x14ac:dyDescent="0.15">
      <c r="A9" s="226" t="s">
        <v>118</v>
      </c>
      <c r="B9" s="227"/>
      <c r="C9" s="227"/>
      <c r="D9" s="227"/>
      <c r="E9" s="228"/>
      <c r="F9" s="134">
        <v>41592091</v>
      </c>
      <c r="G9" s="135">
        <v>41950572</v>
      </c>
      <c r="H9" s="135">
        <v>41460909</v>
      </c>
      <c r="I9" s="136">
        <v>99.7</v>
      </c>
      <c r="J9" s="136">
        <v>98.8</v>
      </c>
      <c r="K9" s="134">
        <v>42114080</v>
      </c>
      <c r="L9" s="135">
        <v>42216817</v>
      </c>
      <c r="M9" s="135">
        <v>41749870</v>
      </c>
      <c r="N9" s="136">
        <v>99.1</v>
      </c>
      <c r="O9" s="136">
        <v>98.9</v>
      </c>
      <c r="P9" s="134">
        <v>41196353</v>
      </c>
      <c r="Q9" s="135">
        <v>41950248</v>
      </c>
      <c r="R9" s="135">
        <v>41281566</v>
      </c>
      <c r="S9" s="136">
        <f t="shared" ref="S9:S32" si="0">ROUND(R9/P9*100,1)</f>
        <v>100.2</v>
      </c>
      <c r="T9" s="136">
        <f t="shared" ref="T9:T32" si="1">ROUND(R9/Q9*100,1)</f>
        <v>98.4</v>
      </c>
      <c r="U9" s="160">
        <f>U12+U19+U27+U32+U38+U41</f>
        <v>39454672</v>
      </c>
      <c r="V9" s="160">
        <f>V12+V19+V27+V32+V38+V41</f>
        <v>41050597</v>
      </c>
      <c r="W9" s="160">
        <f>W12+W19+W27+W32+W38+W41</f>
        <v>40694664</v>
      </c>
      <c r="X9" s="136">
        <f t="shared" ref="X9:X32" si="2">ROUND(W9/U9*100,1)</f>
        <v>103.1</v>
      </c>
      <c r="Y9" s="136">
        <f t="shared" ref="Y9:Y32" si="3">ROUND(W9/V9*100,1)</f>
        <v>99.1</v>
      </c>
      <c r="Z9" s="102"/>
      <c r="AA9" s="102"/>
    </row>
    <row r="10" spans="1:27" ht="20.25" customHeight="1" x14ac:dyDescent="0.15">
      <c r="A10" s="229" t="s">
        <v>119</v>
      </c>
      <c r="B10" s="224"/>
      <c r="C10" s="224"/>
      <c r="D10" s="224"/>
      <c r="E10" s="225"/>
      <c r="F10" s="135">
        <v>373345</v>
      </c>
      <c r="G10" s="135">
        <v>1547276</v>
      </c>
      <c r="H10" s="135">
        <v>447224</v>
      </c>
      <c r="I10" s="137">
        <v>119.8</v>
      </c>
      <c r="J10" s="137">
        <v>28.9</v>
      </c>
      <c r="K10" s="135">
        <v>327987</v>
      </c>
      <c r="L10" s="135">
        <v>1406668</v>
      </c>
      <c r="M10" s="135">
        <v>419072</v>
      </c>
      <c r="N10" s="137">
        <v>127.8</v>
      </c>
      <c r="O10" s="137">
        <v>29.8</v>
      </c>
      <c r="P10" s="135">
        <v>347608</v>
      </c>
      <c r="Q10" s="135">
        <v>1235147</v>
      </c>
      <c r="R10" s="135">
        <v>423926</v>
      </c>
      <c r="S10" s="136">
        <f t="shared" si="0"/>
        <v>122</v>
      </c>
      <c r="T10" s="136">
        <f t="shared" si="1"/>
        <v>34.299999999999997</v>
      </c>
      <c r="U10" s="160">
        <f>U17+U25+U30+U39</f>
        <v>718383</v>
      </c>
      <c r="V10" s="160">
        <f>V17+V25+V30+V39</f>
        <v>1158767</v>
      </c>
      <c r="W10" s="160">
        <f>W17+W25+W30+W39</f>
        <v>519584</v>
      </c>
      <c r="X10" s="136">
        <f t="shared" si="2"/>
        <v>72.3</v>
      </c>
      <c r="Y10" s="136">
        <f t="shared" si="3"/>
        <v>44.8</v>
      </c>
      <c r="Z10" s="102"/>
      <c r="AA10" s="102"/>
    </row>
    <row r="11" spans="1:27" ht="20.25" customHeight="1" x14ac:dyDescent="0.15">
      <c r="A11" s="138">
        <v>1</v>
      </c>
      <c r="B11" s="139"/>
      <c r="C11" s="227" t="s">
        <v>120</v>
      </c>
      <c r="D11" s="227"/>
      <c r="E11" s="228"/>
      <c r="F11" s="135">
        <v>21723295</v>
      </c>
      <c r="G11" s="135">
        <v>22555579</v>
      </c>
      <c r="H11" s="135">
        <v>21737380</v>
      </c>
      <c r="I11" s="137">
        <v>100.1</v>
      </c>
      <c r="J11" s="137">
        <v>96.4</v>
      </c>
      <c r="K11" s="135">
        <v>22099553</v>
      </c>
      <c r="L11" s="135">
        <v>22388824</v>
      </c>
      <c r="M11" s="135">
        <v>21630706</v>
      </c>
      <c r="N11" s="137">
        <v>97.9</v>
      </c>
      <c r="O11" s="137">
        <v>96.6</v>
      </c>
      <c r="P11" s="135">
        <v>20950868</v>
      </c>
      <c r="Q11" s="135">
        <v>21759361</v>
      </c>
      <c r="R11" s="135">
        <v>21007948</v>
      </c>
      <c r="S11" s="136">
        <f t="shared" si="0"/>
        <v>100.3</v>
      </c>
      <c r="T11" s="136">
        <f t="shared" si="1"/>
        <v>96.5</v>
      </c>
      <c r="U11" s="161">
        <f>U12+U17</f>
        <v>19917540</v>
      </c>
      <c r="V11" s="160">
        <f>V12+V17</f>
        <v>21350004</v>
      </c>
      <c r="W11" s="160">
        <f>W12+W17</f>
        <v>20799141</v>
      </c>
      <c r="X11" s="136">
        <f t="shared" si="2"/>
        <v>104.4</v>
      </c>
      <c r="Y11" s="136">
        <f t="shared" si="3"/>
        <v>97.4</v>
      </c>
      <c r="Z11" s="102"/>
      <c r="AA11" s="102"/>
    </row>
    <row r="12" spans="1:27" ht="20.25" customHeight="1" x14ac:dyDescent="0.15">
      <c r="A12" s="126"/>
      <c r="B12" s="224" t="s">
        <v>118</v>
      </c>
      <c r="C12" s="224"/>
      <c r="D12" s="224"/>
      <c r="E12" s="225"/>
      <c r="F12" s="135">
        <v>21559926</v>
      </c>
      <c r="G12" s="135">
        <v>21771902</v>
      </c>
      <c r="H12" s="135">
        <v>21519245</v>
      </c>
      <c r="I12" s="137">
        <v>99.8</v>
      </c>
      <c r="J12" s="137">
        <v>98.8</v>
      </c>
      <c r="K12" s="135">
        <v>21930536</v>
      </c>
      <c r="L12" s="135">
        <v>21658860</v>
      </c>
      <c r="M12" s="135">
        <v>21428151</v>
      </c>
      <c r="N12" s="137">
        <v>97.7</v>
      </c>
      <c r="O12" s="137">
        <v>98.9</v>
      </c>
      <c r="P12" s="135">
        <v>20780055</v>
      </c>
      <c r="Q12" s="135">
        <v>21120070</v>
      </c>
      <c r="R12" s="135">
        <v>20793100</v>
      </c>
      <c r="S12" s="136">
        <f t="shared" si="0"/>
        <v>100.1</v>
      </c>
      <c r="T12" s="136">
        <f t="shared" si="1"/>
        <v>98.5</v>
      </c>
      <c r="U12" s="161">
        <f>U13+U14</f>
        <v>19572924</v>
      </c>
      <c r="V12" s="160">
        <f>V13+V14</f>
        <v>20764411</v>
      </c>
      <c r="W12" s="160">
        <f>W13+W14</f>
        <v>20584593</v>
      </c>
      <c r="X12" s="136">
        <f t="shared" si="2"/>
        <v>105.2</v>
      </c>
      <c r="Y12" s="136">
        <f t="shared" si="3"/>
        <v>99.1</v>
      </c>
      <c r="Z12" s="102"/>
      <c r="AA12" s="102"/>
    </row>
    <row r="13" spans="1:27" ht="20.25" customHeight="1" x14ac:dyDescent="0.15">
      <c r="A13" s="138"/>
      <c r="B13" s="139"/>
      <c r="C13" s="227" t="s">
        <v>121</v>
      </c>
      <c r="D13" s="227"/>
      <c r="E13" s="228"/>
      <c r="F13" s="135">
        <v>16399739</v>
      </c>
      <c r="G13" s="140">
        <v>16627987</v>
      </c>
      <c r="H13" s="135">
        <v>16396499</v>
      </c>
      <c r="I13" s="137">
        <v>100</v>
      </c>
      <c r="J13" s="137">
        <v>98.6</v>
      </c>
      <c r="K13" s="135">
        <v>16740356</v>
      </c>
      <c r="L13" s="140">
        <v>16669673</v>
      </c>
      <c r="M13" s="135">
        <v>16461753</v>
      </c>
      <c r="N13" s="137">
        <v>98.3</v>
      </c>
      <c r="O13" s="137">
        <v>98.8</v>
      </c>
      <c r="P13" s="135">
        <v>16648015</v>
      </c>
      <c r="Q13" s="135">
        <v>16874952</v>
      </c>
      <c r="R13" s="135">
        <v>16662825</v>
      </c>
      <c r="S13" s="136">
        <f t="shared" si="0"/>
        <v>100.1</v>
      </c>
      <c r="T13" s="136">
        <f t="shared" si="1"/>
        <v>98.7</v>
      </c>
      <c r="U13" s="161">
        <v>16246141</v>
      </c>
      <c r="V13" s="160">
        <v>16594431</v>
      </c>
      <c r="W13" s="160">
        <v>16426753</v>
      </c>
      <c r="X13" s="136">
        <f t="shared" si="2"/>
        <v>101.1</v>
      </c>
      <c r="Y13" s="136">
        <f t="shared" si="3"/>
        <v>99</v>
      </c>
      <c r="Z13" s="102"/>
      <c r="AA13" s="102"/>
    </row>
    <row r="14" spans="1:27" ht="20.25" customHeight="1" x14ac:dyDescent="0.15">
      <c r="A14" s="126"/>
      <c r="B14" s="70"/>
      <c r="C14" s="224" t="s">
        <v>122</v>
      </c>
      <c r="D14" s="224"/>
      <c r="E14" s="225"/>
      <c r="F14" s="135">
        <v>5160187</v>
      </c>
      <c r="G14" s="140">
        <v>5143915</v>
      </c>
      <c r="H14" s="135">
        <v>5122746</v>
      </c>
      <c r="I14" s="137">
        <v>99.3</v>
      </c>
      <c r="J14" s="137">
        <v>99.6</v>
      </c>
      <c r="K14" s="135">
        <v>5190180</v>
      </c>
      <c r="L14" s="140">
        <v>4989187</v>
      </c>
      <c r="M14" s="135">
        <v>4966398</v>
      </c>
      <c r="N14" s="137">
        <v>95.7</v>
      </c>
      <c r="O14" s="137">
        <v>99.5</v>
      </c>
      <c r="P14" s="135">
        <v>4132040</v>
      </c>
      <c r="Q14" s="135">
        <v>4245118</v>
      </c>
      <c r="R14" s="135">
        <v>4130275</v>
      </c>
      <c r="S14" s="136">
        <f t="shared" si="0"/>
        <v>100</v>
      </c>
      <c r="T14" s="136">
        <f t="shared" si="1"/>
        <v>97.3</v>
      </c>
      <c r="U14" s="161">
        <f>U15+U16</f>
        <v>3326783</v>
      </c>
      <c r="V14" s="160">
        <f>V15+V16</f>
        <v>4169980</v>
      </c>
      <c r="W14" s="160">
        <f>W15+W16</f>
        <v>4157840</v>
      </c>
      <c r="X14" s="136">
        <f t="shared" si="2"/>
        <v>125</v>
      </c>
      <c r="Y14" s="136">
        <f t="shared" si="3"/>
        <v>99.7</v>
      </c>
      <c r="Z14" s="102"/>
      <c r="AA14" s="102"/>
    </row>
    <row r="15" spans="1:27" ht="20.25" customHeight="1" x14ac:dyDescent="0.15">
      <c r="A15" s="138"/>
      <c r="B15" s="139"/>
      <c r="C15" s="139"/>
      <c r="D15" s="227" t="s">
        <v>123</v>
      </c>
      <c r="E15" s="228"/>
      <c r="F15" s="135">
        <v>1335011</v>
      </c>
      <c r="G15" s="140">
        <v>1323868</v>
      </c>
      <c r="H15" s="140">
        <v>1316546</v>
      </c>
      <c r="I15" s="137">
        <v>98.6</v>
      </c>
      <c r="J15" s="137">
        <v>99.4</v>
      </c>
      <c r="K15" s="135">
        <v>1328325</v>
      </c>
      <c r="L15" s="140">
        <v>1321208</v>
      </c>
      <c r="M15" s="140">
        <v>1316095</v>
      </c>
      <c r="N15" s="137">
        <v>99.1</v>
      </c>
      <c r="O15" s="137">
        <v>99.6</v>
      </c>
      <c r="P15" s="135">
        <v>1306138</v>
      </c>
      <c r="Q15" s="135">
        <v>1313241</v>
      </c>
      <c r="R15" s="135">
        <v>1276255</v>
      </c>
      <c r="S15" s="136">
        <f t="shared" si="0"/>
        <v>97.7</v>
      </c>
      <c r="T15" s="136">
        <f t="shared" si="1"/>
        <v>97.2</v>
      </c>
      <c r="U15" s="161">
        <v>1296119</v>
      </c>
      <c r="V15" s="160">
        <v>1287048</v>
      </c>
      <c r="W15" s="160">
        <v>1284773</v>
      </c>
      <c r="X15" s="136">
        <f t="shared" si="2"/>
        <v>99.1</v>
      </c>
      <c r="Y15" s="136">
        <f t="shared" si="3"/>
        <v>99.8</v>
      </c>
      <c r="Z15" s="102"/>
      <c r="AA15" s="102"/>
    </row>
    <row r="16" spans="1:27" ht="20.25" customHeight="1" x14ac:dyDescent="0.15">
      <c r="A16" s="126"/>
      <c r="B16" s="70"/>
      <c r="C16" s="70"/>
      <c r="D16" s="224" t="s">
        <v>124</v>
      </c>
      <c r="E16" s="225"/>
      <c r="F16" s="135">
        <v>3825176</v>
      </c>
      <c r="G16" s="140">
        <v>3820047</v>
      </c>
      <c r="H16" s="140">
        <v>3806200</v>
      </c>
      <c r="I16" s="137">
        <v>99.5</v>
      </c>
      <c r="J16" s="137">
        <v>99.6</v>
      </c>
      <c r="K16" s="135">
        <v>3861855</v>
      </c>
      <c r="L16" s="140">
        <v>3667979</v>
      </c>
      <c r="M16" s="140">
        <v>3650303</v>
      </c>
      <c r="N16" s="137">
        <v>94.5</v>
      </c>
      <c r="O16" s="137">
        <v>99.5</v>
      </c>
      <c r="P16" s="135">
        <v>2825902</v>
      </c>
      <c r="Q16" s="135">
        <v>2931877</v>
      </c>
      <c r="R16" s="135">
        <v>2854020</v>
      </c>
      <c r="S16" s="136">
        <f t="shared" si="0"/>
        <v>101</v>
      </c>
      <c r="T16" s="136">
        <f t="shared" si="1"/>
        <v>97.3</v>
      </c>
      <c r="U16" s="161">
        <v>2030664</v>
      </c>
      <c r="V16" s="160">
        <v>2882932</v>
      </c>
      <c r="W16" s="160">
        <v>2873067</v>
      </c>
      <c r="X16" s="136">
        <f t="shared" si="2"/>
        <v>141.5</v>
      </c>
      <c r="Y16" s="136">
        <f t="shared" si="3"/>
        <v>99.7</v>
      </c>
      <c r="Z16" s="102"/>
      <c r="AA16" s="102"/>
    </row>
    <row r="17" spans="1:27" ht="20.25" customHeight="1" x14ac:dyDescent="0.15">
      <c r="A17" s="138"/>
      <c r="B17" s="227" t="s">
        <v>119</v>
      </c>
      <c r="C17" s="227"/>
      <c r="D17" s="227"/>
      <c r="E17" s="228"/>
      <c r="F17" s="140">
        <v>163369</v>
      </c>
      <c r="G17" s="135">
        <v>783677</v>
      </c>
      <c r="H17" s="140">
        <v>218135</v>
      </c>
      <c r="I17" s="137">
        <v>133.5</v>
      </c>
      <c r="J17" s="137">
        <v>27.8</v>
      </c>
      <c r="K17" s="140">
        <v>169017</v>
      </c>
      <c r="L17" s="135">
        <v>729964</v>
      </c>
      <c r="M17" s="140">
        <v>202555</v>
      </c>
      <c r="N17" s="137">
        <v>119.8</v>
      </c>
      <c r="O17" s="137">
        <v>27.7</v>
      </c>
      <c r="P17" s="135">
        <v>170813</v>
      </c>
      <c r="Q17" s="135">
        <v>639291</v>
      </c>
      <c r="R17" s="135">
        <v>214848</v>
      </c>
      <c r="S17" s="136">
        <f t="shared" si="0"/>
        <v>125.8</v>
      </c>
      <c r="T17" s="136">
        <f t="shared" si="1"/>
        <v>33.6</v>
      </c>
      <c r="U17" s="161">
        <v>344616</v>
      </c>
      <c r="V17" s="160">
        <v>585593</v>
      </c>
      <c r="W17" s="160">
        <v>214548</v>
      </c>
      <c r="X17" s="136">
        <f t="shared" si="2"/>
        <v>62.3</v>
      </c>
      <c r="Y17" s="136">
        <f t="shared" si="3"/>
        <v>36.6</v>
      </c>
      <c r="Z17" s="102"/>
      <c r="AA17" s="102"/>
    </row>
    <row r="18" spans="1:27" ht="20.25" customHeight="1" x14ac:dyDescent="0.15">
      <c r="A18" s="126">
        <v>2</v>
      </c>
      <c r="B18" s="70"/>
      <c r="C18" s="224" t="s">
        <v>156</v>
      </c>
      <c r="D18" s="224"/>
      <c r="E18" s="225"/>
      <c r="F18" s="140">
        <v>15972934</v>
      </c>
      <c r="G18" s="135">
        <v>16673539</v>
      </c>
      <c r="H18" s="140">
        <v>16011801</v>
      </c>
      <c r="I18" s="137">
        <v>100.2</v>
      </c>
      <c r="J18" s="137">
        <v>96</v>
      </c>
      <c r="K18" s="140">
        <v>16180715</v>
      </c>
      <c r="L18" s="135">
        <v>16897819</v>
      </c>
      <c r="M18" s="140">
        <v>16303858</v>
      </c>
      <c r="N18" s="137">
        <v>100.8</v>
      </c>
      <c r="O18" s="137">
        <v>96.5</v>
      </c>
      <c r="P18" s="135">
        <v>16408320</v>
      </c>
      <c r="Q18" s="135">
        <v>17101518</v>
      </c>
      <c r="R18" s="135">
        <v>16471552</v>
      </c>
      <c r="S18" s="136">
        <f t="shared" si="0"/>
        <v>100.4</v>
      </c>
      <c r="T18" s="136">
        <f t="shared" si="1"/>
        <v>96.3</v>
      </c>
      <c r="U18" s="161">
        <f>U19+U25</f>
        <v>15999737</v>
      </c>
      <c r="V18" s="160">
        <f>V19+V25</f>
        <v>16450457</v>
      </c>
      <c r="W18" s="160">
        <f>W19+W25</f>
        <v>16076965</v>
      </c>
      <c r="X18" s="136">
        <f t="shared" si="2"/>
        <v>100.5</v>
      </c>
      <c r="Y18" s="136">
        <f t="shared" si="3"/>
        <v>97.7</v>
      </c>
      <c r="Z18" s="102"/>
      <c r="AA18" s="102"/>
    </row>
    <row r="19" spans="1:27" ht="20.25" customHeight="1" x14ac:dyDescent="0.15">
      <c r="A19" s="138"/>
      <c r="B19" s="227" t="s">
        <v>118</v>
      </c>
      <c r="C19" s="227"/>
      <c r="D19" s="227"/>
      <c r="E19" s="228"/>
      <c r="F19" s="140">
        <v>15789926</v>
      </c>
      <c r="G19" s="135">
        <v>16012830</v>
      </c>
      <c r="H19" s="135">
        <v>15814959</v>
      </c>
      <c r="I19" s="137">
        <v>100.2</v>
      </c>
      <c r="J19" s="137">
        <v>98.8</v>
      </c>
      <c r="K19" s="140">
        <v>16043482</v>
      </c>
      <c r="L19" s="135">
        <v>16315774</v>
      </c>
      <c r="M19" s="135">
        <v>16118214</v>
      </c>
      <c r="N19" s="137">
        <v>100.5</v>
      </c>
      <c r="O19" s="137">
        <v>98.8</v>
      </c>
      <c r="P19" s="135">
        <v>16256348</v>
      </c>
      <c r="Q19" s="135">
        <v>16590572</v>
      </c>
      <c r="R19" s="135">
        <v>16288742</v>
      </c>
      <c r="S19" s="136">
        <f t="shared" si="0"/>
        <v>100.2</v>
      </c>
      <c r="T19" s="136">
        <f t="shared" si="1"/>
        <v>98.2</v>
      </c>
      <c r="U19" s="161">
        <f>U20+U24</f>
        <v>15671969</v>
      </c>
      <c r="V19" s="160">
        <f>V20+V24</f>
        <v>15950245</v>
      </c>
      <c r="W19" s="160">
        <f>W20+W24</f>
        <v>15803390</v>
      </c>
      <c r="X19" s="136">
        <f t="shared" si="2"/>
        <v>100.8</v>
      </c>
      <c r="Y19" s="136">
        <f t="shared" si="3"/>
        <v>99.1</v>
      </c>
      <c r="Z19" s="102"/>
      <c r="AA19" s="102"/>
    </row>
    <row r="20" spans="1:27" ht="20.25" customHeight="1" x14ac:dyDescent="0.15">
      <c r="A20" s="126"/>
      <c r="B20" s="70"/>
      <c r="C20" s="224" t="s">
        <v>125</v>
      </c>
      <c r="D20" s="224"/>
      <c r="E20" s="225"/>
      <c r="F20" s="140">
        <v>15588401</v>
      </c>
      <c r="G20" s="135">
        <v>15811661</v>
      </c>
      <c r="H20" s="135">
        <v>15613790</v>
      </c>
      <c r="I20" s="137">
        <v>100.2</v>
      </c>
      <c r="J20" s="137">
        <v>98.7</v>
      </c>
      <c r="K20" s="140">
        <v>15844003</v>
      </c>
      <c r="L20" s="135">
        <v>16116629</v>
      </c>
      <c r="M20" s="135">
        <v>15919069</v>
      </c>
      <c r="N20" s="137">
        <v>100.5</v>
      </c>
      <c r="O20" s="137">
        <v>98.8</v>
      </c>
      <c r="P20" s="135">
        <v>16057203</v>
      </c>
      <c r="Q20" s="135">
        <v>16397727</v>
      </c>
      <c r="R20" s="135">
        <v>16095897</v>
      </c>
      <c r="S20" s="136">
        <f t="shared" si="0"/>
        <v>100.2</v>
      </c>
      <c r="T20" s="136">
        <f t="shared" si="1"/>
        <v>98.2</v>
      </c>
      <c r="U20" s="161">
        <f>SUM(U21:U23)</f>
        <v>15480293</v>
      </c>
      <c r="V20" s="160">
        <f>SUM(V21:V23)</f>
        <v>15758851</v>
      </c>
      <c r="W20" s="160">
        <f>SUM(W21:W23)</f>
        <v>15611996</v>
      </c>
      <c r="X20" s="136">
        <f t="shared" si="2"/>
        <v>100.9</v>
      </c>
      <c r="Y20" s="136">
        <f t="shared" si="3"/>
        <v>99.1</v>
      </c>
      <c r="Z20" s="102"/>
      <c r="AA20" s="102"/>
    </row>
    <row r="21" spans="1:27" ht="20.25" customHeight="1" x14ac:dyDescent="0.15">
      <c r="A21" s="138"/>
      <c r="B21" s="139"/>
      <c r="C21" s="139"/>
      <c r="D21" s="227" t="s">
        <v>90</v>
      </c>
      <c r="E21" s="228"/>
      <c r="F21" s="140">
        <v>5405625</v>
      </c>
      <c r="G21" s="135">
        <v>5495827</v>
      </c>
      <c r="H21" s="135">
        <v>5427041</v>
      </c>
      <c r="I21" s="137">
        <v>100.4</v>
      </c>
      <c r="J21" s="137">
        <v>98.7</v>
      </c>
      <c r="K21" s="140">
        <v>5402472</v>
      </c>
      <c r="L21" s="135">
        <v>5511669</v>
      </c>
      <c r="M21" s="135">
        <v>5444322</v>
      </c>
      <c r="N21" s="137">
        <v>100.8</v>
      </c>
      <c r="O21" s="137">
        <v>98.8</v>
      </c>
      <c r="P21" s="135">
        <v>5406460</v>
      </c>
      <c r="Q21" s="135">
        <v>5499625</v>
      </c>
      <c r="R21" s="135">
        <v>5398564</v>
      </c>
      <c r="S21" s="136">
        <f t="shared" si="0"/>
        <v>99.9</v>
      </c>
      <c r="T21" s="136">
        <f t="shared" si="1"/>
        <v>98.2</v>
      </c>
      <c r="U21" s="161">
        <v>5351885</v>
      </c>
      <c r="V21" s="160">
        <v>5448532</v>
      </c>
      <c r="W21" s="160">
        <v>5401751</v>
      </c>
      <c r="X21" s="136">
        <f t="shared" si="2"/>
        <v>100.9</v>
      </c>
      <c r="Y21" s="136">
        <f t="shared" si="3"/>
        <v>99.1</v>
      </c>
      <c r="Z21" s="102"/>
      <c r="AA21" s="102"/>
    </row>
    <row r="22" spans="1:27" ht="20.25" customHeight="1" x14ac:dyDescent="0.15">
      <c r="A22" s="126"/>
      <c r="B22" s="70"/>
      <c r="C22" s="70"/>
      <c r="D22" s="224" t="s">
        <v>126</v>
      </c>
      <c r="E22" s="225"/>
      <c r="F22" s="140">
        <v>7773490</v>
      </c>
      <c r="G22" s="135">
        <v>7902178</v>
      </c>
      <c r="H22" s="135">
        <v>7803304</v>
      </c>
      <c r="I22" s="137">
        <v>100.4</v>
      </c>
      <c r="J22" s="137">
        <v>98.7</v>
      </c>
      <c r="K22" s="140">
        <v>8055709</v>
      </c>
      <c r="L22" s="135">
        <v>8176690</v>
      </c>
      <c r="M22" s="135">
        <v>8070968</v>
      </c>
      <c r="N22" s="137">
        <v>100.2</v>
      </c>
      <c r="O22" s="137">
        <v>98.7</v>
      </c>
      <c r="P22" s="135">
        <v>8227711</v>
      </c>
      <c r="Q22" s="135">
        <v>8436736</v>
      </c>
      <c r="R22" s="135">
        <v>8281339</v>
      </c>
      <c r="S22" s="136">
        <f t="shared" si="0"/>
        <v>100.7</v>
      </c>
      <c r="T22" s="136">
        <f t="shared" si="1"/>
        <v>98.2</v>
      </c>
      <c r="U22" s="161">
        <v>7828756</v>
      </c>
      <c r="V22" s="160">
        <v>7923005</v>
      </c>
      <c r="W22" s="160">
        <v>7852834</v>
      </c>
      <c r="X22" s="136">
        <f t="shared" si="2"/>
        <v>100.3</v>
      </c>
      <c r="Y22" s="136">
        <f t="shared" si="3"/>
        <v>99.1</v>
      </c>
      <c r="Z22" s="102"/>
      <c r="AA22" s="102"/>
    </row>
    <row r="23" spans="1:27" ht="20.25" customHeight="1" x14ac:dyDescent="0.15">
      <c r="A23" s="138"/>
      <c r="B23" s="139"/>
      <c r="C23" s="139"/>
      <c r="D23" s="227" t="s">
        <v>127</v>
      </c>
      <c r="E23" s="228"/>
      <c r="F23" s="140">
        <v>2409286</v>
      </c>
      <c r="G23" s="135">
        <v>2413656</v>
      </c>
      <c r="H23" s="135">
        <v>2383445</v>
      </c>
      <c r="I23" s="137">
        <v>98.9</v>
      </c>
      <c r="J23" s="137">
        <v>98.7</v>
      </c>
      <c r="K23" s="140">
        <v>2385822</v>
      </c>
      <c r="L23" s="135">
        <v>2428270</v>
      </c>
      <c r="M23" s="135">
        <v>2403779</v>
      </c>
      <c r="N23" s="137">
        <v>100.8</v>
      </c>
      <c r="O23" s="137">
        <v>99</v>
      </c>
      <c r="P23" s="135">
        <v>2423032</v>
      </c>
      <c r="Q23" s="135">
        <v>2461366</v>
      </c>
      <c r="R23" s="135">
        <v>2415994</v>
      </c>
      <c r="S23" s="136">
        <f t="shared" si="0"/>
        <v>99.7</v>
      </c>
      <c r="T23" s="136">
        <f t="shared" si="1"/>
        <v>98.2</v>
      </c>
      <c r="U23" s="161">
        <v>2299652</v>
      </c>
      <c r="V23" s="160">
        <v>2387314</v>
      </c>
      <c r="W23" s="160">
        <v>2357411</v>
      </c>
      <c r="X23" s="136">
        <f t="shared" si="2"/>
        <v>102.5</v>
      </c>
      <c r="Y23" s="136">
        <f t="shared" si="3"/>
        <v>98.7</v>
      </c>
      <c r="Z23" s="102"/>
      <c r="AA23" s="102"/>
    </row>
    <row r="24" spans="1:27" ht="20.25" customHeight="1" x14ac:dyDescent="0.15">
      <c r="A24" s="126"/>
      <c r="B24" s="70"/>
      <c r="C24" s="239" t="s">
        <v>128</v>
      </c>
      <c r="D24" s="239"/>
      <c r="E24" s="240"/>
      <c r="F24" s="140">
        <v>201525</v>
      </c>
      <c r="G24" s="135">
        <v>201169</v>
      </c>
      <c r="H24" s="135">
        <v>201169</v>
      </c>
      <c r="I24" s="137">
        <v>99.8</v>
      </c>
      <c r="J24" s="137">
        <v>100</v>
      </c>
      <c r="K24" s="140">
        <v>199479</v>
      </c>
      <c r="L24" s="135">
        <v>199145</v>
      </c>
      <c r="M24" s="135">
        <v>199145</v>
      </c>
      <c r="N24" s="137">
        <v>99.8</v>
      </c>
      <c r="O24" s="137">
        <v>100</v>
      </c>
      <c r="P24" s="135">
        <v>199145</v>
      </c>
      <c r="Q24" s="135">
        <v>192845</v>
      </c>
      <c r="R24" s="135">
        <v>192845</v>
      </c>
      <c r="S24" s="136">
        <f t="shared" si="0"/>
        <v>96.8</v>
      </c>
      <c r="T24" s="136">
        <f t="shared" si="1"/>
        <v>100</v>
      </c>
      <c r="U24" s="161">
        <v>191676</v>
      </c>
      <c r="V24" s="160">
        <v>191394</v>
      </c>
      <c r="W24" s="160">
        <v>191394</v>
      </c>
      <c r="X24" s="136">
        <f t="shared" si="2"/>
        <v>99.9</v>
      </c>
      <c r="Y24" s="136">
        <f t="shared" si="3"/>
        <v>100</v>
      </c>
      <c r="Z24" s="102"/>
      <c r="AA24" s="102"/>
    </row>
    <row r="25" spans="1:27" ht="20.25" customHeight="1" x14ac:dyDescent="0.15">
      <c r="A25" s="138"/>
      <c r="B25" s="227" t="s">
        <v>119</v>
      </c>
      <c r="C25" s="227"/>
      <c r="D25" s="227"/>
      <c r="E25" s="228"/>
      <c r="F25" s="140">
        <v>183008</v>
      </c>
      <c r="G25" s="135">
        <v>660709</v>
      </c>
      <c r="H25" s="135">
        <v>196842</v>
      </c>
      <c r="I25" s="137">
        <v>107.6</v>
      </c>
      <c r="J25" s="137">
        <v>29.8</v>
      </c>
      <c r="K25" s="140">
        <v>137233</v>
      </c>
      <c r="L25" s="135">
        <v>582045</v>
      </c>
      <c r="M25" s="135">
        <v>185644</v>
      </c>
      <c r="N25" s="137">
        <v>135.30000000000001</v>
      </c>
      <c r="O25" s="137">
        <v>31.9</v>
      </c>
      <c r="P25" s="135">
        <v>151972</v>
      </c>
      <c r="Q25" s="135">
        <v>510946</v>
      </c>
      <c r="R25" s="135">
        <v>182810</v>
      </c>
      <c r="S25" s="136">
        <f t="shared" si="0"/>
        <v>120.3</v>
      </c>
      <c r="T25" s="136">
        <f t="shared" si="1"/>
        <v>35.799999999999997</v>
      </c>
      <c r="U25" s="161">
        <v>327768</v>
      </c>
      <c r="V25" s="160">
        <v>500212</v>
      </c>
      <c r="W25" s="160">
        <v>273575</v>
      </c>
      <c r="X25" s="136">
        <f t="shared" si="2"/>
        <v>83.5</v>
      </c>
      <c r="Y25" s="136">
        <f t="shared" si="3"/>
        <v>54.7</v>
      </c>
      <c r="Z25" s="102"/>
      <c r="AA25" s="102"/>
    </row>
    <row r="26" spans="1:27" ht="20.25" customHeight="1" x14ac:dyDescent="0.15">
      <c r="A26" s="126">
        <v>3</v>
      </c>
      <c r="B26" s="70"/>
      <c r="C26" s="224" t="s">
        <v>129</v>
      </c>
      <c r="D26" s="224"/>
      <c r="E26" s="225"/>
      <c r="F26" s="140">
        <v>626399</v>
      </c>
      <c r="G26" s="140">
        <v>665860</v>
      </c>
      <c r="H26" s="135">
        <v>609625</v>
      </c>
      <c r="I26" s="137">
        <v>97.3</v>
      </c>
      <c r="J26" s="137">
        <v>91.6</v>
      </c>
      <c r="K26" s="140">
        <v>636725</v>
      </c>
      <c r="L26" s="140">
        <v>697191</v>
      </c>
      <c r="M26" s="135">
        <v>639104</v>
      </c>
      <c r="N26" s="137">
        <v>100.4</v>
      </c>
      <c r="O26" s="137">
        <v>91.7</v>
      </c>
      <c r="P26" s="135">
        <v>684211</v>
      </c>
      <c r="Q26" s="135">
        <v>737130</v>
      </c>
      <c r="R26" s="135">
        <v>685030</v>
      </c>
      <c r="S26" s="136">
        <f t="shared" si="0"/>
        <v>100.1</v>
      </c>
      <c r="T26" s="136">
        <f t="shared" si="1"/>
        <v>92.9</v>
      </c>
      <c r="U26" s="161">
        <f>U27+U30</f>
        <v>708206</v>
      </c>
      <c r="V26" s="160">
        <f>V27+V30</f>
        <v>757820</v>
      </c>
      <c r="W26" s="160">
        <f>W27+W30</f>
        <v>709736</v>
      </c>
      <c r="X26" s="136">
        <f t="shared" si="2"/>
        <v>100.2</v>
      </c>
      <c r="Y26" s="136">
        <f t="shared" si="3"/>
        <v>93.7</v>
      </c>
      <c r="Z26" s="102"/>
      <c r="AA26" s="102"/>
    </row>
    <row r="27" spans="1:27" ht="20.25" customHeight="1" x14ac:dyDescent="0.15">
      <c r="A27" s="138"/>
      <c r="B27" s="227" t="s">
        <v>118</v>
      </c>
      <c r="C27" s="227"/>
      <c r="D27" s="227"/>
      <c r="E27" s="228"/>
      <c r="F27" s="140">
        <v>615712</v>
      </c>
      <c r="G27" s="140">
        <v>618377</v>
      </c>
      <c r="H27" s="135">
        <v>598266</v>
      </c>
      <c r="I27" s="137">
        <v>97.2</v>
      </c>
      <c r="J27" s="137">
        <v>96.7</v>
      </c>
      <c r="K27" s="135">
        <v>626347</v>
      </c>
      <c r="L27" s="135">
        <v>646977</v>
      </c>
      <c r="M27" s="135">
        <v>627319</v>
      </c>
      <c r="N27" s="137">
        <v>100.2</v>
      </c>
      <c r="O27" s="137">
        <v>97</v>
      </c>
      <c r="P27" s="135">
        <v>671943</v>
      </c>
      <c r="Q27" s="135">
        <v>687194</v>
      </c>
      <c r="R27" s="135">
        <v>671224</v>
      </c>
      <c r="S27" s="136">
        <f t="shared" si="0"/>
        <v>99.9</v>
      </c>
      <c r="T27" s="136">
        <f t="shared" si="1"/>
        <v>97.7</v>
      </c>
      <c r="U27" s="161">
        <f>U28+U29</f>
        <v>695609</v>
      </c>
      <c r="V27" s="160">
        <f>V28+V29</f>
        <v>715187</v>
      </c>
      <c r="W27" s="160">
        <f>W28+W29</f>
        <v>699462</v>
      </c>
      <c r="X27" s="136">
        <f t="shared" si="2"/>
        <v>100.6</v>
      </c>
      <c r="Y27" s="136">
        <f t="shared" si="3"/>
        <v>97.8</v>
      </c>
      <c r="Z27" s="102"/>
      <c r="AA27" s="102"/>
    </row>
    <row r="28" spans="1:27" ht="20.25" customHeight="1" x14ac:dyDescent="0.15">
      <c r="A28" s="159"/>
      <c r="B28" s="139"/>
      <c r="C28" s="227" t="s">
        <v>155</v>
      </c>
      <c r="D28" s="227"/>
      <c r="E28" s="228"/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6212</v>
      </c>
      <c r="L28" s="140">
        <v>6099</v>
      </c>
      <c r="M28" s="135">
        <v>6099</v>
      </c>
      <c r="N28" s="137">
        <v>98.2</v>
      </c>
      <c r="O28" s="137">
        <v>100</v>
      </c>
      <c r="P28" s="135">
        <v>30191</v>
      </c>
      <c r="Q28" s="135">
        <v>19301</v>
      </c>
      <c r="R28" s="135">
        <v>19301</v>
      </c>
      <c r="S28" s="136">
        <f t="shared" si="0"/>
        <v>63.9</v>
      </c>
      <c r="T28" s="136">
        <f t="shared" si="1"/>
        <v>100</v>
      </c>
      <c r="U28" s="161">
        <v>19752</v>
      </c>
      <c r="V28" s="160">
        <v>24593</v>
      </c>
      <c r="W28" s="160">
        <v>24593</v>
      </c>
      <c r="X28" s="136">
        <f t="shared" si="2"/>
        <v>124.5</v>
      </c>
      <c r="Y28" s="136">
        <f t="shared" si="3"/>
        <v>100</v>
      </c>
      <c r="Z28" s="102"/>
      <c r="AA28" s="102"/>
    </row>
    <row r="29" spans="1:27" ht="20.25" customHeight="1" x14ac:dyDescent="0.15">
      <c r="A29" s="138"/>
      <c r="B29" s="139"/>
      <c r="C29" s="227" t="s">
        <v>154</v>
      </c>
      <c r="D29" s="227"/>
      <c r="E29" s="228"/>
      <c r="F29" s="140">
        <v>615712</v>
      </c>
      <c r="G29" s="140">
        <v>618377</v>
      </c>
      <c r="H29" s="135">
        <v>598266</v>
      </c>
      <c r="I29" s="137">
        <v>97.2</v>
      </c>
      <c r="J29" s="137">
        <v>96.7</v>
      </c>
      <c r="K29" s="140">
        <v>620135</v>
      </c>
      <c r="L29" s="140">
        <v>640878</v>
      </c>
      <c r="M29" s="135">
        <v>621220</v>
      </c>
      <c r="N29" s="137">
        <v>100.2</v>
      </c>
      <c r="O29" s="137">
        <v>96.9</v>
      </c>
      <c r="P29" s="135">
        <v>641752</v>
      </c>
      <c r="Q29" s="135">
        <v>667893</v>
      </c>
      <c r="R29" s="135">
        <v>651923</v>
      </c>
      <c r="S29" s="136">
        <f t="shared" si="0"/>
        <v>101.6</v>
      </c>
      <c r="T29" s="136">
        <f t="shared" si="1"/>
        <v>97.6</v>
      </c>
      <c r="U29" s="161">
        <v>675857</v>
      </c>
      <c r="V29" s="160">
        <v>690594</v>
      </c>
      <c r="W29" s="160">
        <v>674869</v>
      </c>
      <c r="X29" s="136">
        <f t="shared" si="2"/>
        <v>99.9</v>
      </c>
      <c r="Y29" s="136">
        <f t="shared" si="3"/>
        <v>97.7</v>
      </c>
      <c r="Z29" s="102"/>
      <c r="AA29" s="102"/>
    </row>
    <row r="30" spans="1:27" ht="20.25" customHeight="1" x14ac:dyDescent="0.15">
      <c r="A30" s="126"/>
      <c r="B30" s="224" t="s">
        <v>119</v>
      </c>
      <c r="C30" s="224"/>
      <c r="D30" s="224"/>
      <c r="E30" s="225"/>
      <c r="F30" s="140">
        <v>10687</v>
      </c>
      <c r="G30" s="140">
        <v>47483</v>
      </c>
      <c r="H30" s="135">
        <v>11359</v>
      </c>
      <c r="I30" s="137">
        <v>106.3</v>
      </c>
      <c r="J30" s="137">
        <v>23.9</v>
      </c>
      <c r="K30" s="140">
        <v>10378</v>
      </c>
      <c r="L30" s="140">
        <v>50214</v>
      </c>
      <c r="M30" s="135">
        <v>11785</v>
      </c>
      <c r="N30" s="137">
        <v>113.6</v>
      </c>
      <c r="O30" s="137">
        <v>23.5</v>
      </c>
      <c r="P30" s="135">
        <v>12268</v>
      </c>
      <c r="Q30" s="135">
        <v>49936</v>
      </c>
      <c r="R30" s="135">
        <v>13806</v>
      </c>
      <c r="S30" s="136">
        <f t="shared" si="0"/>
        <v>112.5</v>
      </c>
      <c r="T30" s="136">
        <f t="shared" si="1"/>
        <v>27.6</v>
      </c>
      <c r="U30" s="161">
        <v>12597</v>
      </c>
      <c r="V30" s="160">
        <v>42633</v>
      </c>
      <c r="W30" s="160">
        <v>10274</v>
      </c>
      <c r="X30" s="136">
        <f t="shared" si="2"/>
        <v>81.599999999999994</v>
      </c>
      <c r="Y30" s="136">
        <f t="shared" si="3"/>
        <v>24.1</v>
      </c>
      <c r="Z30" s="102"/>
      <c r="AA30" s="102"/>
    </row>
    <row r="31" spans="1:27" ht="20.25" customHeight="1" x14ac:dyDescent="0.15">
      <c r="A31" s="138">
        <v>4</v>
      </c>
      <c r="B31" s="141"/>
      <c r="C31" s="227" t="s">
        <v>130</v>
      </c>
      <c r="D31" s="227"/>
      <c r="E31" s="228"/>
      <c r="F31" s="140">
        <v>2006006</v>
      </c>
      <c r="G31" s="140">
        <v>1910309</v>
      </c>
      <c r="H31" s="135">
        <v>1910309</v>
      </c>
      <c r="I31" s="137">
        <v>95.2</v>
      </c>
      <c r="J31" s="137">
        <v>100</v>
      </c>
      <c r="K31" s="140">
        <v>1870037</v>
      </c>
      <c r="L31" s="140">
        <v>1931502</v>
      </c>
      <c r="M31" s="135">
        <v>1931502</v>
      </c>
      <c r="N31" s="137">
        <v>103.3</v>
      </c>
      <c r="O31" s="137">
        <v>100</v>
      </c>
      <c r="P31" s="135">
        <v>1827305</v>
      </c>
      <c r="Q31" s="135">
        <v>1864314</v>
      </c>
      <c r="R31" s="135">
        <v>1864314</v>
      </c>
      <c r="S31" s="136">
        <f t="shared" si="0"/>
        <v>102</v>
      </c>
      <c r="T31" s="136">
        <f t="shared" si="1"/>
        <v>100</v>
      </c>
      <c r="U31" s="161">
        <v>1908808</v>
      </c>
      <c r="V31" s="160">
        <v>1993693</v>
      </c>
      <c r="W31" s="160">
        <v>1993693</v>
      </c>
      <c r="X31" s="136">
        <f t="shared" si="2"/>
        <v>104.4</v>
      </c>
      <c r="Y31" s="136">
        <f t="shared" si="3"/>
        <v>100</v>
      </c>
      <c r="Z31" s="102"/>
      <c r="AA31" s="102"/>
    </row>
    <row r="32" spans="1:27" ht="20.25" customHeight="1" x14ac:dyDescent="0.15">
      <c r="A32" s="126"/>
      <c r="B32" s="224" t="s">
        <v>118</v>
      </c>
      <c r="C32" s="224"/>
      <c r="D32" s="224"/>
      <c r="E32" s="225"/>
      <c r="F32" s="140">
        <v>2006006</v>
      </c>
      <c r="G32" s="140">
        <v>1910309</v>
      </c>
      <c r="H32" s="135">
        <v>1910309</v>
      </c>
      <c r="I32" s="137">
        <v>95.2</v>
      </c>
      <c r="J32" s="137">
        <v>100</v>
      </c>
      <c r="K32" s="140">
        <v>1870037</v>
      </c>
      <c r="L32" s="140">
        <v>1931502</v>
      </c>
      <c r="M32" s="135">
        <v>1931502</v>
      </c>
      <c r="N32" s="137">
        <v>103.3</v>
      </c>
      <c r="O32" s="137">
        <v>100</v>
      </c>
      <c r="P32" s="135">
        <v>1827305</v>
      </c>
      <c r="Q32" s="135">
        <v>1864314</v>
      </c>
      <c r="R32" s="135">
        <v>1864314</v>
      </c>
      <c r="S32" s="136">
        <f t="shared" si="0"/>
        <v>102</v>
      </c>
      <c r="T32" s="136">
        <f t="shared" si="1"/>
        <v>100</v>
      </c>
      <c r="U32" s="161">
        <v>1908808</v>
      </c>
      <c r="V32" s="160">
        <v>1993693</v>
      </c>
      <c r="W32" s="160">
        <v>1993693</v>
      </c>
      <c r="X32" s="136">
        <f t="shared" si="2"/>
        <v>104.4</v>
      </c>
      <c r="Y32" s="136">
        <f t="shared" si="3"/>
        <v>100</v>
      </c>
      <c r="Z32" s="102"/>
      <c r="AA32" s="102"/>
    </row>
    <row r="33" spans="1:27" ht="20.25" customHeight="1" x14ac:dyDescent="0.15">
      <c r="A33" s="138"/>
      <c r="B33" s="227" t="s">
        <v>119</v>
      </c>
      <c r="C33" s="227"/>
      <c r="D33" s="227"/>
      <c r="E33" s="228"/>
      <c r="F33" s="140">
        <v>0</v>
      </c>
      <c r="G33" s="140">
        <v>0</v>
      </c>
      <c r="H33" s="135">
        <v>0</v>
      </c>
      <c r="I33" s="137">
        <v>0</v>
      </c>
      <c r="J33" s="137">
        <v>0</v>
      </c>
      <c r="K33" s="140">
        <v>0</v>
      </c>
      <c r="L33" s="140">
        <v>0</v>
      </c>
      <c r="M33" s="135">
        <v>0</v>
      </c>
      <c r="N33" s="137">
        <v>0</v>
      </c>
      <c r="O33" s="137">
        <v>0</v>
      </c>
      <c r="P33" s="140">
        <v>0</v>
      </c>
      <c r="Q33" s="140">
        <v>0</v>
      </c>
      <c r="R33" s="135">
        <v>0</v>
      </c>
      <c r="S33" s="135">
        <v>0</v>
      </c>
      <c r="T33" s="135">
        <v>0</v>
      </c>
      <c r="U33" s="135">
        <v>0</v>
      </c>
      <c r="V33" s="140">
        <v>0</v>
      </c>
      <c r="W33" s="135">
        <v>0</v>
      </c>
      <c r="X33" s="135">
        <v>0</v>
      </c>
      <c r="Y33" s="135">
        <v>0</v>
      </c>
      <c r="Z33" s="102"/>
      <c r="AA33" s="102"/>
    </row>
    <row r="34" spans="1:27" ht="20.25" customHeight="1" x14ac:dyDescent="0.15">
      <c r="A34" s="126">
        <v>5</v>
      </c>
      <c r="B34" s="70"/>
      <c r="C34" s="224" t="s">
        <v>131</v>
      </c>
      <c r="D34" s="224"/>
      <c r="E34" s="225"/>
      <c r="F34" s="140">
        <v>0</v>
      </c>
      <c r="G34" s="140">
        <v>0</v>
      </c>
      <c r="H34" s="135">
        <v>0</v>
      </c>
      <c r="I34" s="137">
        <v>0</v>
      </c>
      <c r="J34" s="137">
        <v>0</v>
      </c>
      <c r="K34" s="140">
        <v>0</v>
      </c>
      <c r="L34" s="140">
        <v>0</v>
      </c>
      <c r="M34" s="135">
        <v>0</v>
      </c>
      <c r="N34" s="137">
        <v>0</v>
      </c>
      <c r="O34" s="137">
        <v>0</v>
      </c>
      <c r="P34" s="140">
        <v>0</v>
      </c>
      <c r="Q34" s="140">
        <v>0</v>
      </c>
      <c r="R34" s="135">
        <v>0</v>
      </c>
      <c r="S34" s="135">
        <v>0</v>
      </c>
      <c r="T34" s="135">
        <v>0</v>
      </c>
      <c r="U34" s="135">
        <v>0</v>
      </c>
      <c r="V34" s="140">
        <v>0</v>
      </c>
      <c r="W34" s="135">
        <v>0</v>
      </c>
      <c r="X34" s="135">
        <v>0</v>
      </c>
      <c r="Y34" s="135">
        <v>0</v>
      </c>
      <c r="Z34" s="102"/>
      <c r="AA34" s="102"/>
    </row>
    <row r="35" spans="1:27" ht="20.25" customHeight="1" x14ac:dyDescent="0.15">
      <c r="A35" s="138"/>
      <c r="B35" s="227" t="s">
        <v>118</v>
      </c>
      <c r="C35" s="227"/>
      <c r="D35" s="227"/>
      <c r="E35" s="228"/>
      <c r="F35" s="140">
        <v>0</v>
      </c>
      <c r="G35" s="140">
        <v>0</v>
      </c>
      <c r="H35" s="135">
        <v>0</v>
      </c>
      <c r="I35" s="137">
        <v>0</v>
      </c>
      <c r="J35" s="137">
        <v>0</v>
      </c>
      <c r="K35" s="140">
        <v>0</v>
      </c>
      <c r="L35" s="140">
        <v>0</v>
      </c>
      <c r="M35" s="135">
        <v>0</v>
      </c>
      <c r="N35" s="137">
        <v>0</v>
      </c>
      <c r="O35" s="137">
        <v>0</v>
      </c>
      <c r="P35" s="140">
        <v>0</v>
      </c>
      <c r="Q35" s="140">
        <v>0</v>
      </c>
      <c r="R35" s="135">
        <v>0</v>
      </c>
      <c r="S35" s="135">
        <v>0</v>
      </c>
      <c r="T35" s="135">
        <v>0</v>
      </c>
      <c r="U35" s="135">
        <v>0</v>
      </c>
      <c r="V35" s="140">
        <v>0</v>
      </c>
      <c r="W35" s="135">
        <v>0</v>
      </c>
      <c r="X35" s="135">
        <v>0</v>
      </c>
      <c r="Y35" s="135">
        <v>0</v>
      </c>
      <c r="Z35" s="102"/>
      <c r="AA35" s="102"/>
    </row>
    <row r="36" spans="1:27" ht="20.25" customHeight="1" x14ac:dyDescent="0.15">
      <c r="A36" s="126"/>
      <c r="B36" s="224" t="s">
        <v>119</v>
      </c>
      <c r="C36" s="224"/>
      <c r="D36" s="224"/>
      <c r="E36" s="225"/>
      <c r="F36" s="140">
        <v>0</v>
      </c>
      <c r="G36" s="140">
        <v>0</v>
      </c>
      <c r="H36" s="135">
        <v>0</v>
      </c>
      <c r="I36" s="137">
        <v>0</v>
      </c>
      <c r="J36" s="137">
        <v>0</v>
      </c>
      <c r="K36" s="140">
        <v>0</v>
      </c>
      <c r="L36" s="140">
        <v>0</v>
      </c>
      <c r="M36" s="135">
        <v>0</v>
      </c>
      <c r="N36" s="137">
        <v>0</v>
      </c>
      <c r="O36" s="137">
        <v>0</v>
      </c>
      <c r="P36" s="140">
        <v>0</v>
      </c>
      <c r="Q36" s="140">
        <v>0</v>
      </c>
      <c r="R36" s="135">
        <v>0</v>
      </c>
      <c r="S36" s="135">
        <v>0</v>
      </c>
      <c r="T36" s="135">
        <v>0</v>
      </c>
      <c r="U36" s="135">
        <v>0</v>
      </c>
      <c r="V36" s="140">
        <v>0</v>
      </c>
      <c r="W36" s="135">
        <v>0</v>
      </c>
      <c r="X36" s="135">
        <v>0</v>
      </c>
      <c r="Y36" s="135">
        <v>0</v>
      </c>
      <c r="Z36" s="102"/>
      <c r="AA36" s="102"/>
    </row>
    <row r="37" spans="1:27" ht="20.25" customHeight="1" x14ac:dyDescent="0.15">
      <c r="A37" s="138">
        <v>6</v>
      </c>
      <c r="B37" s="139"/>
      <c r="C37" s="227" t="s">
        <v>132</v>
      </c>
      <c r="D37" s="227"/>
      <c r="E37" s="228"/>
      <c r="F37" s="140">
        <v>1636802</v>
      </c>
      <c r="G37" s="140">
        <v>1692561</v>
      </c>
      <c r="H37" s="135">
        <v>1639018</v>
      </c>
      <c r="I37" s="137">
        <v>100.1</v>
      </c>
      <c r="J37" s="137">
        <v>96.8</v>
      </c>
      <c r="K37" s="140">
        <v>1655037</v>
      </c>
      <c r="L37" s="140">
        <v>1707811</v>
      </c>
      <c r="M37" s="135">
        <v>1663434</v>
      </c>
      <c r="N37" s="137">
        <v>100.5</v>
      </c>
      <c r="O37" s="137">
        <v>97.4</v>
      </c>
      <c r="P37" s="135">
        <v>1667137</v>
      </c>
      <c r="Q37" s="135">
        <v>1719201</v>
      </c>
      <c r="R37" s="135">
        <v>1672777</v>
      </c>
      <c r="S37" s="136">
        <f>ROUND(R37/P37*100,1)</f>
        <v>100.3</v>
      </c>
      <c r="T37" s="136">
        <f>ROUND(R37/Q37*100,1)</f>
        <v>97.3</v>
      </c>
      <c r="U37" s="161">
        <f>U38+U39</f>
        <v>1635164</v>
      </c>
      <c r="V37" s="160">
        <f>V38+V39</f>
        <v>1649885</v>
      </c>
      <c r="W37" s="160">
        <f>W38+W39</f>
        <v>1627208</v>
      </c>
      <c r="X37" s="136">
        <f>ROUND(W37/U37*100,1)</f>
        <v>99.5</v>
      </c>
      <c r="Y37" s="136">
        <f>ROUND(W37/V37*100,1)</f>
        <v>98.6</v>
      </c>
      <c r="Z37" s="102"/>
      <c r="AA37" s="102"/>
    </row>
    <row r="38" spans="1:27" ht="20.25" customHeight="1" x14ac:dyDescent="0.15">
      <c r="A38" s="126"/>
      <c r="B38" s="224" t="s">
        <v>118</v>
      </c>
      <c r="C38" s="224"/>
      <c r="D38" s="224"/>
      <c r="E38" s="225"/>
      <c r="F38" s="140">
        <v>1620521</v>
      </c>
      <c r="G38" s="140">
        <v>1637154</v>
      </c>
      <c r="H38" s="135">
        <v>1618130</v>
      </c>
      <c r="I38" s="137">
        <v>99.9</v>
      </c>
      <c r="J38" s="137">
        <v>98.8</v>
      </c>
      <c r="K38" s="140">
        <v>1643678</v>
      </c>
      <c r="L38" s="140">
        <v>1663366</v>
      </c>
      <c r="M38" s="135">
        <v>1644346</v>
      </c>
      <c r="N38" s="137">
        <v>100</v>
      </c>
      <c r="O38" s="137">
        <v>98.9</v>
      </c>
      <c r="P38" s="135">
        <v>1654582</v>
      </c>
      <c r="Q38" s="135">
        <v>1684227</v>
      </c>
      <c r="R38" s="135">
        <v>1660315</v>
      </c>
      <c r="S38" s="136">
        <f>ROUND(R38/P38*100,1)</f>
        <v>100.3</v>
      </c>
      <c r="T38" s="136">
        <f>ROUND(R38/Q38*100,1)</f>
        <v>98.6</v>
      </c>
      <c r="U38" s="161">
        <v>1601762</v>
      </c>
      <c r="V38" s="160">
        <v>1619556</v>
      </c>
      <c r="W38" s="160">
        <v>1606021</v>
      </c>
      <c r="X38" s="136">
        <f>ROUND(W38/U38*100,1)</f>
        <v>100.3</v>
      </c>
      <c r="Y38" s="136">
        <f>ROUND(W38/V38*100,1)</f>
        <v>99.2</v>
      </c>
      <c r="Z38" s="102"/>
      <c r="AA38" s="102"/>
    </row>
    <row r="39" spans="1:27" ht="20.25" customHeight="1" x14ac:dyDescent="0.15">
      <c r="A39" s="138"/>
      <c r="B39" s="227" t="s">
        <v>119</v>
      </c>
      <c r="C39" s="227"/>
      <c r="D39" s="227"/>
      <c r="E39" s="228"/>
      <c r="F39" s="140">
        <v>16281</v>
      </c>
      <c r="G39" s="140">
        <v>55407</v>
      </c>
      <c r="H39" s="135">
        <v>20888</v>
      </c>
      <c r="I39" s="137">
        <v>128.30000000000001</v>
      </c>
      <c r="J39" s="137">
        <v>37.700000000000003</v>
      </c>
      <c r="K39" s="140">
        <v>11359</v>
      </c>
      <c r="L39" s="140">
        <v>44445</v>
      </c>
      <c r="M39" s="135">
        <v>19088</v>
      </c>
      <c r="N39" s="137">
        <v>168</v>
      </c>
      <c r="O39" s="137">
        <v>42.9</v>
      </c>
      <c r="P39" s="135">
        <v>12555</v>
      </c>
      <c r="Q39" s="135">
        <v>34974</v>
      </c>
      <c r="R39" s="135">
        <v>12462</v>
      </c>
      <c r="S39" s="136">
        <f>ROUND(R39/P39*100,1)</f>
        <v>99.3</v>
      </c>
      <c r="T39" s="136">
        <f>ROUND(R39/Q39*100,1)</f>
        <v>35.6</v>
      </c>
      <c r="U39" s="161">
        <v>33402</v>
      </c>
      <c r="V39" s="160">
        <v>30329</v>
      </c>
      <c r="W39" s="160">
        <v>21187</v>
      </c>
      <c r="X39" s="136">
        <f>ROUND(W39/U39*100,1)</f>
        <v>63.4</v>
      </c>
      <c r="Y39" s="136">
        <f>ROUND(W39/V39*100,1)</f>
        <v>69.900000000000006</v>
      </c>
      <c r="Z39" s="102"/>
      <c r="AA39" s="102"/>
    </row>
    <row r="40" spans="1:27" ht="20.25" customHeight="1" x14ac:dyDescent="0.15">
      <c r="A40" s="138">
        <v>7</v>
      </c>
      <c r="B40" s="139"/>
      <c r="C40" s="227" t="s">
        <v>151</v>
      </c>
      <c r="D40" s="227"/>
      <c r="E40" s="228"/>
      <c r="F40" s="140">
        <v>0</v>
      </c>
      <c r="G40" s="140">
        <v>0</v>
      </c>
      <c r="H40" s="135">
        <v>0</v>
      </c>
      <c r="I40" s="137">
        <v>0</v>
      </c>
      <c r="J40" s="137">
        <v>0</v>
      </c>
      <c r="K40" s="140">
        <v>0</v>
      </c>
      <c r="L40" s="140">
        <v>338</v>
      </c>
      <c r="M40" s="135">
        <v>338</v>
      </c>
      <c r="N40" s="137">
        <v>0</v>
      </c>
      <c r="O40" s="137">
        <v>100</v>
      </c>
      <c r="P40" s="140">
        <v>6120</v>
      </c>
      <c r="Q40" s="135">
        <v>3871</v>
      </c>
      <c r="R40" s="135">
        <v>3871</v>
      </c>
      <c r="S40" s="136">
        <f>ROUND(R40/P40*100,1)</f>
        <v>63.3</v>
      </c>
      <c r="T40" s="136">
        <f>ROUND(R40/Q40*100,1)</f>
        <v>100</v>
      </c>
      <c r="U40" s="161">
        <v>3600</v>
      </c>
      <c r="V40" s="160">
        <v>7505</v>
      </c>
      <c r="W40" s="160">
        <v>7505</v>
      </c>
      <c r="X40" s="136">
        <f>ROUND(W40/U40*100,1)</f>
        <v>208.5</v>
      </c>
      <c r="Y40" s="136">
        <f>ROUND(W40/V40*100,1)</f>
        <v>100</v>
      </c>
      <c r="Z40" s="102"/>
      <c r="AA40" s="102"/>
    </row>
    <row r="41" spans="1:27" ht="20.25" customHeight="1" x14ac:dyDescent="0.15">
      <c r="A41" s="126"/>
      <c r="B41" s="224" t="s">
        <v>118</v>
      </c>
      <c r="C41" s="224"/>
      <c r="D41" s="224"/>
      <c r="E41" s="225"/>
      <c r="F41" s="140">
        <v>0</v>
      </c>
      <c r="G41" s="140">
        <v>0</v>
      </c>
      <c r="H41" s="135">
        <v>0</v>
      </c>
      <c r="I41" s="137">
        <v>0</v>
      </c>
      <c r="J41" s="137">
        <v>0</v>
      </c>
      <c r="K41" s="140">
        <v>0</v>
      </c>
      <c r="L41" s="140">
        <v>338</v>
      </c>
      <c r="M41" s="135">
        <v>338</v>
      </c>
      <c r="N41" s="137">
        <v>0</v>
      </c>
      <c r="O41" s="137">
        <v>100</v>
      </c>
      <c r="P41" s="140">
        <v>6120</v>
      </c>
      <c r="Q41" s="135">
        <v>3871</v>
      </c>
      <c r="R41" s="135">
        <v>3871</v>
      </c>
      <c r="S41" s="136">
        <f>ROUND(R41/P41*100,1)</f>
        <v>63.3</v>
      </c>
      <c r="T41" s="136">
        <f>ROUND(R41/Q41*100,1)</f>
        <v>100</v>
      </c>
      <c r="U41" s="161">
        <v>3600</v>
      </c>
      <c r="V41" s="160">
        <v>7505</v>
      </c>
      <c r="W41" s="160">
        <v>7505</v>
      </c>
      <c r="X41" s="136">
        <f>ROUND(W41/U41*100,1)</f>
        <v>208.5</v>
      </c>
      <c r="Y41" s="136">
        <f>ROUND(W41/V41*100,1)</f>
        <v>100</v>
      </c>
      <c r="Z41" s="102"/>
      <c r="AA41" s="102"/>
    </row>
    <row r="42" spans="1:27" ht="20.25" customHeight="1" x14ac:dyDescent="0.15">
      <c r="A42" s="138"/>
      <c r="B42" s="227" t="s">
        <v>119</v>
      </c>
      <c r="C42" s="227"/>
      <c r="D42" s="227"/>
      <c r="E42" s="228"/>
      <c r="F42" s="140">
        <v>0</v>
      </c>
      <c r="G42" s="140">
        <v>0</v>
      </c>
      <c r="H42" s="135">
        <v>0</v>
      </c>
      <c r="I42" s="137">
        <v>0</v>
      </c>
      <c r="J42" s="137">
        <v>0</v>
      </c>
      <c r="K42" s="140">
        <v>0</v>
      </c>
      <c r="L42" s="140">
        <v>0</v>
      </c>
      <c r="M42" s="135">
        <v>0</v>
      </c>
      <c r="N42" s="137">
        <v>0</v>
      </c>
      <c r="O42" s="137">
        <v>0</v>
      </c>
      <c r="P42" s="140">
        <v>0</v>
      </c>
      <c r="Q42" s="135">
        <v>0</v>
      </c>
      <c r="R42" s="135">
        <v>0</v>
      </c>
      <c r="S42" s="136">
        <v>0</v>
      </c>
      <c r="T42" s="136">
        <v>0</v>
      </c>
      <c r="U42" s="140">
        <v>0</v>
      </c>
      <c r="V42" s="135">
        <v>0</v>
      </c>
      <c r="W42" s="135">
        <v>0</v>
      </c>
      <c r="X42" s="136">
        <v>0</v>
      </c>
      <c r="Y42" s="136">
        <v>0</v>
      </c>
      <c r="Z42" s="102"/>
      <c r="AA42" s="102"/>
    </row>
    <row r="43" spans="1:27" ht="20.25" customHeight="1" x14ac:dyDescent="0.15">
      <c r="A43" s="230" t="s">
        <v>133</v>
      </c>
      <c r="B43" s="237"/>
      <c r="C43" s="243" t="s">
        <v>6</v>
      </c>
      <c r="D43" s="243"/>
      <c r="E43" s="244"/>
      <c r="F43" s="142">
        <v>100.1</v>
      </c>
      <c r="G43" s="137">
        <v>99.8</v>
      </c>
      <c r="H43" s="137">
        <v>100.6</v>
      </c>
      <c r="I43" s="135">
        <v>0</v>
      </c>
      <c r="J43" s="135">
        <v>0</v>
      </c>
      <c r="K43" s="142">
        <v>101.1</v>
      </c>
      <c r="L43" s="137">
        <v>100.3</v>
      </c>
      <c r="M43" s="137">
        <v>100.6</v>
      </c>
      <c r="N43" s="137">
        <v>0</v>
      </c>
      <c r="O43" s="137">
        <v>0</v>
      </c>
      <c r="P43" s="142">
        <f>ROUND(P7/K7*100,1)</f>
        <v>97.9</v>
      </c>
      <c r="Q43" s="142">
        <f>ROUND(Q7/L7*100,1)</f>
        <v>99</v>
      </c>
      <c r="R43" s="142">
        <f>ROUND(R7/M7*100,1)</f>
        <v>98.9</v>
      </c>
      <c r="S43" s="136">
        <v>0</v>
      </c>
      <c r="T43" s="136">
        <v>0</v>
      </c>
      <c r="U43" s="142">
        <f>ROUND(U7/P7*100,1)</f>
        <v>96.7</v>
      </c>
      <c r="V43" s="142">
        <f>ROUND(V7/Q7*100,1)</f>
        <v>97.7</v>
      </c>
      <c r="W43" s="142">
        <f>ROUND(W7/R7*100,1)</f>
        <v>98.8</v>
      </c>
      <c r="X43" s="136">
        <v>0</v>
      </c>
      <c r="Y43" s="136">
        <v>0</v>
      </c>
      <c r="Z43" s="102"/>
    </row>
    <row r="44" spans="1:27" ht="20.25" customHeight="1" x14ac:dyDescent="0.15">
      <c r="A44" s="230"/>
      <c r="B44" s="237"/>
      <c r="C44" s="245" t="s">
        <v>118</v>
      </c>
      <c r="D44" s="246"/>
      <c r="E44" s="247"/>
      <c r="F44" s="137">
        <v>100.1</v>
      </c>
      <c r="G44" s="137">
        <v>100.4</v>
      </c>
      <c r="H44" s="137">
        <v>100.6</v>
      </c>
      <c r="I44" s="135">
        <v>0</v>
      </c>
      <c r="J44" s="135">
        <v>0</v>
      </c>
      <c r="K44" s="137">
        <v>101.3</v>
      </c>
      <c r="L44" s="137">
        <v>100.6</v>
      </c>
      <c r="M44" s="137">
        <v>100.7</v>
      </c>
      <c r="N44" s="137">
        <v>0</v>
      </c>
      <c r="O44" s="137">
        <v>0</v>
      </c>
      <c r="P44" s="142">
        <f t="shared" ref="P44:R45" si="4">ROUND(P9/K9*100,1)</f>
        <v>97.8</v>
      </c>
      <c r="Q44" s="142">
        <f t="shared" si="4"/>
        <v>99.4</v>
      </c>
      <c r="R44" s="142">
        <f t="shared" si="4"/>
        <v>98.9</v>
      </c>
      <c r="S44" s="136">
        <v>0</v>
      </c>
      <c r="T44" s="136">
        <v>0</v>
      </c>
      <c r="U44" s="142">
        <f t="shared" ref="U44:W45" si="5">ROUND(U9/P9*100,1)</f>
        <v>95.8</v>
      </c>
      <c r="V44" s="142">
        <f t="shared" si="5"/>
        <v>97.9</v>
      </c>
      <c r="W44" s="142">
        <f t="shared" si="5"/>
        <v>98.6</v>
      </c>
      <c r="X44" s="136">
        <v>0</v>
      </c>
      <c r="Y44" s="136">
        <v>0</v>
      </c>
      <c r="Z44" s="102"/>
    </row>
    <row r="45" spans="1:27" ht="20.25" customHeight="1" x14ac:dyDescent="0.15">
      <c r="A45" s="241"/>
      <c r="B45" s="242"/>
      <c r="C45" s="248" t="s">
        <v>119</v>
      </c>
      <c r="D45" s="249"/>
      <c r="E45" s="250"/>
      <c r="F45" s="137">
        <v>98</v>
      </c>
      <c r="G45" s="137">
        <v>86.1</v>
      </c>
      <c r="H45" s="137">
        <v>103.7</v>
      </c>
      <c r="I45" s="134">
        <v>0</v>
      </c>
      <c r="J45" s="134">
        <v>0</v>
      </c>
      <c r="K45" s="137">
        <v>87.9</v>
      </c>
      <c r="L45" s="137">
        <v>90.9</v>
      </c>
      <c r="M45" s="137">
        <v>93.7</v>
      </c>
      <c r="N45" s="137">
        <v>0</v>
      </c>
      <c r="O45" s="137">
        <v>0</v>
      </c>
      <c r="P45" s="142">
        <f t="shared" si="4"/>
        <v>106</v>
      </c>
      <c r="Q45" s="142">
        <f t="shared" si="4"/>
        <v>87.8</v>
      </c>
      <c r="R45" s="142">
        <f t="shared" si="4"/>
        <v>101.2</v>
      </c>
      <c r="S45" s="136">
        <v>0</v>
      </c>
      <c r="T45" s="136">
        <v>0</v>
      </c>
      <c r="U45" s="142">
        <f t="shared" si="5"/>
        <v>206.7</v>
      </c>
      <c r="V45" s="142">
        <f t="shared" si="5"/>
        <v>93.8</v>
      </c>
      <c r="W45" s="142">
        <f t="shared" si="5"/>
        <v>122.6</v>
      </c>
      <c r="X45" s="136">
        <v>0</v>
      </c>
      <c r="Y45" s="136">
        <v>0</v>
      </c>
      <c r="Z45" s="102"/>
    </row>
    <row r="46" spans="1:27" x14ac:dyDescent="0.15">
      <c r="A46" s="76"/>
      <c r="B46" s="76"/>
      <c r="C46" s="76"/>
      <c r="D46" s="77"/>
      <c r="E46" s="77"/>
      <c r="F46" s="78"/>
      <c r="G46" s="78"/>
      <c r="H46" s="78"/>
      <c r="I46" s="78"/>
      <c r="J46" s="39"/>
      <c r="K46" s="78"/>
      <c r="L46" s="78"/>
      <c r="M46" s="78"/>
      <c r="N46" s="78"/>
      <c r="O46" s="39"/>
      <c r="P46" s="78"/>
      <c r="Q46" s="78"/>
      <c r="R46" s="78"/>
      <c r="S46" s="78"/>
      <c r="T46" s="39"/>
      <c r="U46" s="78"/>
      <c r="V46" s="78"/>
      <c r="W46" s="78"/>
      <c r="X46" s="78"/>
      <c r="Y46" s="39" t="s">
        <v>134</v>
      </c>
    </row>
    <row r="47" spans="1:27" x14ac:dyDescent="0.15">
      <c r="A47" s="79"/>
      <c r="B47" s="79"/>
      <c r="C47" s="79"/>
      <c r="D47" s="75"/>
      <c r="E47" s="75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</sheetData>
  <mergeCells count="74">
    <mergeCell ref="C40:E40"/>
    <mergeCell ref="B41:E41"/>
    <mergeCell ref="B42:E42"/>
    <mergeCell ref="A43:B45"/>
    <mergeCell ref="C43:E43"/>
    <mergeCell ref="C44:E44"/>
    <mergeCell ref="C45:E45"/>
    <mergeCell ref="B38:E38"/>
    <mergeCell ref="B27:E27"/>
    <mergeCell ref="B30:E30"/>
    <mergeCell ref="C31:E31"/>
    <mergeCell ref="B32:E32"/>
    <mergeCell ref="B33:E33"/>
    <mergeCell ref="C28:E28"/>
    <mergeCell ref="C29:E29"/>
    <mergeCell ref="B36:E36"/>
    <mergeCell ref="B39:E39"/>
    <mergeCell ref="C26:E26"/>
    <mergeCell ref="D15:E15"/>
    <mergeCell ref="D16:E16"/>
    <mergeCell ref="B17:E17"/>
    <mergeCell ref="C18:E18"/>
    <mergeCell ref="B19:E19"/>
    <mergeCell ref="C20:E20"/>
    <mergeCell ref="D21:E21"/>
    <mergeCell ref="D22:E22"/>
    <mergeCell ref="D23:E23"/>
    <mergeCell ref="C24:E24"/>
    <mergeCell ref="B25:E25"/>
    <mergeCell ref="C34:E34"/>
    <mergeCell ref="B35:E35"/>
    <mergeCell ref="C37:E37"/>
    <mergeCell ref="A7:E7"/>
    <mergeCell ref="P4:P6"/>
    <mergeCell ref="Q4:R4"/>
    <mergeCell ref="D3:D4"/>
    <mergeCell ref="E3:E4"/>
    <mergeCell ref="F3:J3"/>
    <mergeCell ref="M5:M6"/>
    <mergeCell ref="N5:N6"/>
    <mergeCell ref="L4:M4"/>
    <mergeCell ref="N4:O4"/>
    <mergeCell ref="K3:O3"/>
    <mergeCell ref="P3:T3"/>
    <mergeCell ref="S4:T4"/>
    <mergeCell ref="C14:E14"/>
    <mergeCell ref="T5:T6"/>
    <mergeCell ref="A9:E9"/>
    <mergeCell ref="A10:E10"/>
    <mergeCell ref="C11:E11"/>
    <mergeCell ref="B12:E12"/>
    <mergeCell ref="A5:B5"/>
    <mergeCell ref="G5:G6"/>
    <mergeCell ref="H5:H6"/>
    <mergeCell ref="I5:I6"/>
    <mergeCell ref="J5:J6"/>
    <mergeCell ref="L5:L6"/>
    <mergeCell ref="Q5:Q6"/>
    <mergeCell ref="R5:R6"/>
    <mergeCell ref="S5:S6"/>
    <mergeCell ref="C13:E13"/>
    <mergeCell ref="U3:Y3"/>
    <mergeCell ref="F4:F6"/>
    <mergeCell ref="G4:H4"/>
    <mergeCell ref="I4:J4"/>
    <mergeCell ref="K4:K6"/>
    <mergeCell ref="U4:U6"/>
    <mergeCell ref="O5:O6"/>
    <mergeCell ref="Y5:Y6"/>
    <mergeCell ref="V4:W4"/>
    <mergeCell ref="X4:Y4"/>
    <mergeCell ref="V5:V6"/>
    <mergeCell ref="W5:W6"/>
    <mergeCell ref="X5:X6"/>
  </mergeCells>
  <phoneticPr fontId="3"/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154一般会計の歳入歳出決算状況</vt:lpstr>
      <vt:lpstr>155特別会計の歳入歳出決算状況</vt:lpstr>
      <vt:lpstr>156企業会計の収支決算状況</vt:lpstr>
      <vt:lpstr>157一般会計性質別歳出決算</vt:lpstr>
      <vt:lpstr>158財政状況</vt:lpstr>
      <vt:lpstr>159市有財産状況</vt:lpstr>
      <vt:lpstr>160市税の収入状況</vt:lpstr>
      <vt:lpstr>'158財政状況'!Print_Area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2022-09-22T00:58:48Z</cp:lastPrinted>
  <dcterms:created xsi:type="dcterms:W3CDTF">2014-01-07T00:35:03Z</dcterms:created>
  <dcterms:modified xsi:type="dcterms:W3CDTF">2022-09-22T01:16:45Z</dcterms:modified>
</cp:coreProperties>
</file>