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120" yWindow="120" windowWidth="9795" windowHeight="7830" tabRatio="795"/>
  </bookViews>
  <sheets>
    <sheet name="79生活保護状況" sheetId="73" r:id="rId1"/>
    <sheet name="80老人福祉施設の利用状況" sheetId="71" r:id="rId2"/>
    <sheet name="81水戸市福祉ボランティア会館の利用状況" sheetId="67" r:id="rId3"/>
    <sheet name="82子育て支援・多世代交流ｾﾝﾀｰの利用状況" sheetId="69" r:id="rId4"/>
    <sheet name="83保育所（園）の状況" sheetId="72" r:id="rId5"/>
    <sheet name="84児童手当（特例給付含）の支給状況85児童扶養手当の支給" sheetId="70" r:id="rId6"/>
    <sheet name="86女性相談の状況（経路別受付状況）87家庭児童相談の状況" sheetId="43" r:id="rId7"/>
    <sheet name="88拠出制国民年金適用状況～90福祉年金受給権者数" sheetId="81" r:id="rId8"/>
    <sheet name="91国民健康保険加入状況" sheetId="82" r:id="rId9"/>
    <sheet name="92国民健康保険の医療費の給付状況" sheetId="83" r:id="rId10"/>
    <sheet name="93後期高齢者の医療費の給付状況" sheetId="86" r:id="rId11"/>
    <sheet name="94国民健康保険税の状況(現年度課税分）(1)(2)" sheetId="84" r:id="rId12"/>
    <sheet name="95後期高齢者医療の被保険者数及び医療費の給付状" sheetId="87" r:id="rId13"/>
    <sheet name="96医療福祉費の助成状況(1)～(6)" sheetId="85" r:id="rId14"/>
    <sheet name="97障害者手帳交付状況" sheetId="68" r:id="rId15"/>
  </sheets>
  <definedNames>
    <definedName name="_xlnm.Print_Area" localSheetId="7">'88拠出制国民年金適用状況～90福祉年金受給権者数'!$A$1:$K$43</definedName>
    <definedName name="_xlnm.Print_Area" localSheetId="12">'95後期高齢者医療の被保険者数及び医療費の給付状'!$A$1:$F$17</definedName>
  </definedNames>
  <calcPr calcId="162913"/>
</workbook>
</file>

<file path=xl/calcChain.xml><?xml version="1.0" encoding="utf-8"?>
<calcChain xmlns="http://schemas.openxmlformats.org/spreadsheetml/2006/main">
  <c r="D9" i="85" l="1"/>
  <c r="F9" i="85"/>
  <c r="D10" i="85"/>
  <c r="F10" i="85"/>
  <c r="D21" i="85"/>
  <c r="F21" i="85"/>
  <c r="D22" i="85"/>
  <c r="F22" i="85"/>
  <c r="D36" i="85"/>
  <c r="F36" i="85"/>
  <c r="D37" i="85"/>
  <c r="F37" i="85"/>
  <c r="D48" i="85"/>
  <c r="F48" i="85"/>
  <c r="D49" i="85"/>
  <c r="F49" i="85"/>
  <c r="D60" i="85"/>
  <c r="F60" i="85"/>
  <c r="D61" i="85"/>
  <c r="F61" i="85"/>
  <c r="D72" i="85"/>
  <c r="F72" i="85"/>
  <c r="D73" i="85"/>
  <c r="F73" i="85"/>
  <c r="C10" i="84" l="1"/>
  <c r="D10" i="84"/>
  <c r="B22" i="81" l="1"/>
  <c r="B35" i="81"/>
  <c r="I21" i="43" l="1"/>
  <c r="B9" i="72" l="1"/>
  <c r="D9" i="72"/>
  <c r="E9" i="72"/>
  <c r="F9" i="72"/>
  <c r="G9" i="72"/>
  <c r="I9" i="72"/>
  <c r="J9" i="72"/>
  <c r="K9" i="72"/>
  <c r="L9" i="72"/>
  <c r="C11" i="72"/>
  <c r="H11" i="72"/>
  <c r="H9" i="72" s="1"/>
  <c r="C12" i="72"/>
  <c r="C9" i="72" s="1"/>
  <c r="H12" i="72"/>
  <c r="B8" i="71" l="1"/>
  <c r="C8" i="71"/>
  <c r="B9" i="67" l="1"/>
  <c r="C9" i="67"/>
  <c r="D9" i="67"/>
  <c r="E9" i="67"/>
  <c r="F9" i="67"/>
  <c r="G9" i="67"/>
  <c r="H9" i="67"/>
  <c r="I9" i="67"/>
  <c r="J9" i="67"/>
  <c r="K9" i="67"/>
  <c r="L9" i="67"/>
  <c r="M9" i="67"/>
  <c r="N9" i="67"/>
  <c r="O9" i="67"/>
  <c r="P9" i="67"/>
  <c r="Q9" i="67"/>
  <c r="R9" i="67"/>
  <c r="S9" i="67"/>
  <c r="T9" i="67"/>
  <c r="U9" i="67"/>
  <c r="V9" i="67"/>
  <c r="W9" i="67"/>
  <c r="X9" i="67"/>
  <c r="Y9" i="67"/>
  <c r="Z9" i="67"/>
  <c r="AA9" i="67"/>
</calcChain>
</file>

<file path=xl/sharedStrings.xml><?xml version="1.0" encoding="utf-8"?>
<sst xmlns="http://schemas.openxmlformats.org/spreadsheetml/2006/main" count="545" uniqueCount="280">
  <si>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</si>
  <si>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</si>
  <si>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</si>
  <si>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</si>
  <si>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</si>
  <si>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</si>
  <si>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</si>
  <si>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</si>
  <si>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</si>
  <si>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</si>
  <si>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</si>
  <si>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</si>
  <si>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</si>
  <si>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</si>
  <si>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</si>
  <si>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</si>
  <si>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ヒ</t>
    </rPh>
    <rPh sb="8" eb="10">
      <t>ゲンザイ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</si>
  <si>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</si>
  <si>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</si>
  <si>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</si>
  <si>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</si>
  <si>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</si>
  <si>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</si>
  <si>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</si>
  <si>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</si>
  <si>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資料：高齢福祉課</t>
    <rPh sb="0" eb="2">
      <t>シリョウ</t>
    </rPh>
    <rPh sb="3" eb="5">
      <t>コウレイ</t>
    </rPh>
    <rPh sb="5" eb="8">
      <t>フクシカ</t>
    </rPh>
    <phoneticPr fontId="4"/>
  </si>
  <si>
    <t>年　月</t>
    <rPh sb="0" eb="1">
      <t>トシ</t>
    </rPh>
    <rPh sb="2" eb="3">
      <t>ツキ</t>
    </rPh>
    <phoneticPr fontId="4"/>
  </si>
  <si>
    <t>総　数</t>
    <rPh sb="0" eb="1">
      <t>フサ</t>
    </rPh>
    <rPh sb="2" eb="3">
      <t>カズ</t>
    </rPh>
    <phoneticPr fontId="4"/>
  </si>
  <si>
    <t>大研修室</t>
    <rPh sb="0" eb="1">
      <t>ダイ</t>
    </rPh>
    <rPh sb="1" eb="4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</si>
  <si>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</si>
  <si>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</si>
  <si>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</si>
  <si>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</si>
  <si>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実技研修室</t>
    <rPh sb="0" eb="2">
      <t>ジツギ</t>
    </rPh>
    <rPh sb="2" eb="5">
      <t>ケンシュウシツ</t>
    </rPh>
    <phoneticPr fontId="4"/>
  </si>
  <si>
    <t>調理実習室</t>
    <rPh sb="0" eb="2">
      <t>チョウリ</t>
    </rPh>
    <rPh sb="2" eb="5">
      <t>ジッシュウシツ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</si>
  <si>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</si>
  <si>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第2V室</t>
    <rPh sb="0" eb="1">
      <t>ダイ</t>
    </rPh>
    <rPh sb="3" eb="4">
      <t>シツ</t>
    </rPh>
    <phoneticPr fontId="4"/>
  </si>
  <si>
    <t>第3V室</t>
    <rPh sb="0" eb="1">
      <t>ダイ</t>
    </rPh>
    <rPh sb="3" eb="4">
      <t>シツ</t>
    </rPh>
    <phoneticPr fontId="4"/>
  </si>
  <si>
    <t>相談室1</t>
    <rPh sb="0" eb="3">
      <t>ソウダンシツ</t>
    </rPh>
    <phoneticPr fontId="4"/>
  </si>
  <si>
    <t>相談室2</t>
    <rPh sb="0" eb="3">
      <t>ソウダンシツ</t>
    </rPh>
    <phoneticPr fontId="4"/>
  </si>
  <si>
    <t>利用
件数</t>
    <rPh sb="0" eb="2">
      <t>リヨウ</t>
    </rPh>
    <rPh sb="3" eb="5">
      <t>ケンスウ</t>
    </rPh>
    <phoneticPr fontId="4"/>
  </si>
  <si>
    <t>利用
人数</t>
    <rPh sb="0" eb="2">
      <t>リヨウ</t>
    </rPh>
    <rPh sb="3" eb="5">
      <t>ニンズウ</t>
    </rPh>
    <phoneticPr fontId="4"/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</si>
  <si>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</si>
  <si>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</si>
  <si>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</si>
  <si>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</si>
  <si>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</si>
  <si>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</si>
  <si>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</si>
  <si>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</si>
  <si>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</si>
  <si>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</si>
  <si>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</si>
  <si>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</si>
  <si>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</si>
  <si>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</si>
  <si>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</si>
  <si>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</si>
  <si>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</si>
  <si>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</si>
  <si>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</si>
  <si>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</si>
  <si>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</si>
  <si>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</si>
  <si>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</si>
  <si>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</si>
  <si>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</si>
  <si>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</si>
  <si>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</si>
  <si>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</si>
  <si>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</si>
  <si>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</si>
  <si>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</si>
  <si>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</si>
  <si>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</si>
  <si>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</si>
  <si>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</si>
  <si>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</si>
  <si>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</si>
  <si>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</si>
  <si>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</si>
  <si>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</si>
  <si>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</si>
  <si>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</si>
  <si>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</si>
  <si>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</si>
  <si>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</si>
  <si>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</si>
  <si>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</si>
  <si>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</si>
  <si>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</si>
  <si>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</si>
  <si>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</si>
  <si>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</si>
  <si>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</si>
  <si>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</si>
  <si>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</si>
  <si>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</si>
  <si>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</si>
  <si>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</si>
  <si>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</si>
  <si>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</si>
  <si>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</si>
  <si>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</si>
  <si>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</si>
  <si>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</si>
  <si>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</si>
  <si>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</si>
  <si>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</si>
  <si>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</si>
  <si>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</si>
  <si>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</si>
  <si>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</si>
  <si>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</si>
  <si>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</si>
  <si>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</si>
  <si>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</si>
  <si>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</si>
  <si>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</si>
  <si>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</si>
  <si>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</si>
  <si>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</si>
  <si>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</si>
  <si>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</si>
  <si>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</si>
  <si>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</si>
  <si>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</si>
  <si>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</si>
  <si>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</si>
  <si>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</si>
  <si>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</si>
  <si>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</si>
  <si>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</si>
  <si>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</si>
  <si>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</si>
  <si>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</si>
  <si>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</si>
  <si>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</si>
  <si>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</si>
  <si>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</si>
  <si>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</si>
  <si>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</si>
  <si>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</si>
  <si>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</si>
  <si>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</si>
  <si>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</si>
  <si>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</si>
  <si>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</si>
  <si>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</si>
  <si>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</si>
  <si>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</si>
  <si>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</si>
  <si>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</si>
  <si>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</si>
  <si>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</si>
  <si>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</si>
  <si>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</si>
  <si>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</si>
  <si>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</si>
  <si>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</si>
  <si>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　利用者数について，団体利用者については人数を60歳未満及び60歳以上に区分することが困難なため，個人利用者数のみを計上しております。</t>
    <rPh sb="0" eb="1">
      <t>チュウ</t>
    </rPh>
    <rPh sb="3" eb="5">
      <t>リヨウ</t>
    </rPh>
    <rPh sb="5" eb="6">
      <t>シャ</t>
    </rPh>
    <rPh sb="6" eb="7">
      <t>スウ</t>
    </rPh>
    <rPh sb="12" eb="14">
      <t>ダンタイ</t>
    </rPh>
    <rPh sb="14" eb="16">
      <t>リヨウ</t>
    </rPh>
    <rPh sb="16" eb="17">
      <t>シャ</t>
    </rPh>
    <rPh sb="22" eb="24">
      <t>ニンズウ</t>
    </rPh>
    <rPh sb="27" eb="30">
      <t>サイミマン</t>
    </rPh>
    <rPh sb="30" eb="31">
      <t>オヨ</t>
    </rPh>
    <rPh sb="34" eb="37">
      <t>サイイジョウ</t>
    </rPh>
    <rPh sb="38" eb="40">
      <t>クブン</t>
    </rPh>
    <rPh sb="45" eb="47">
      <t>コンナン</t>
    </rPh>
    <rPh sb="51" eb="53">
      <t>コジン</t>
    </rPh>
    <rPh sb="53" eb="55">
      <t>リヨウ</t>
    </rPh>
    <rPh sb="55" eb="56">
      <t>シャ</t>
    </rPh>
    <rPh sb="56" eb="57">
      <t>スウ</t>
    </rPh>
    <rPh sb="60" eb="62">
      <t>ケイジョウ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</si>
  <si>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</si>
  <si>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</si>
  <si>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</si>
  <si>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</si>
  <si>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</si>
  <si>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</si>
  <si>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</si>
  <si>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</si>
  <si>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</si>
  <si>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</si>
  <si>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</si>
  <si>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</si>
  <si>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</si>
  <si>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</si>
  <si>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</si>
  <si>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</si>
  <si>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</si>
  <si>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</si>
  <si>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</si>
  <si>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</si>
  <si>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民間</t>
    <rPh sb="0" eb="1">
      <t>ミンカン</t>
    </rPh>
    <phoneticPr fontId="4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</si>
  <si>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</si>
  <si>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</si>
  <si>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</si>
  <si>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</si>
  <si>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</si>
  <si>
    <t>79　生活保護状況</t>
    <rPh sb="3" eb="5">
      <t>セイカツ</t>
    </rPh>
    <rPh sb="5" eb="7">
      <t>ホゴ</t>
    </rPh>
    <rPh sb="7" eb="9">
      <t>ジョウキョウ</t>
    </rPh>
    <phoneticPr fontId="4"/>
  </si>
  <si>
    <t>80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</si>
  <si>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81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</si>
  <si>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82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</si>
  <si>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83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</si>
  <si>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84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</si>
  <si>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85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</si>
  <si>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86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</si>
  <si>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87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</si>
  <si>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88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</si>
  <si>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89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</si>
  <si>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91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</si>
  <si>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90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</si>
  <si>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92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</si>
  <si>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93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</si>
  <si>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94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</si>
  <si>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95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</si>
  <si>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96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</si>
  <si>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97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</si>
  <si>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t>(Ｂ)／(Ａ)</t>
    <phoneticPr fontId="4"/>
  </si>
  <si>
    <t xml:space="preserve"> ２</t>
    <phoneticPr fontId="3"/>
  </si>
  <si>
    <t>　　　　　   　 3　</t>
  </si>
  <si>
    <t>　　　　　   　 4　</t>
  </si>
  <si>
    <t>　　　　　   　 5　</t>
  </si>
  <si>
    <t>　　　　　   　 6　</t>
  </si>
  <si>
    <t>　　　　　   　 7　</t>
  </si>
  <si>
    <t>　　　　　   　 8　</t>
  </si>
  <si>
    <t>　　　　　   　 9　</t>
  </si>
  <si>
    <t>　　　　　   　 10　</t>
  </si>
  <si>
    <t>　　　　　   　 11　</t>
  </si>
  <si>
    <t>　　　　　   　 2　</t>
  </si>
  <si>
    <t>　　　　　   　 12　</t>
  </si>
  <si>
    <t>2</t>
    <phoneticPr fontId="3"/>
  </si>
  <si>
    <t>養護（児童虐待以外）</t>
    <phoneticPr fontId="4"/>
  </si>
  <si>
    <t>児童虐待</t>
    <phoneticPr fontId="4"/>
  </si>
  <si>
    <t>保健</t>
    <phoneticPr fontId="4"/>
  </si>
  <si>
    <t>障害</t>
    <phoneticPr fontId="4"/>
  </si>
  <si>
    <t>非行</t>
    <phoneticPr fontId="3"/>
  </si>
  <si>
    <t>育成</t>
    <phoneticPr fontId="4"/>
  </si>
  <si>
    <t>その他</t>
    <phoneticPr fontId="4"/>
  </si>
  <si>
    <t>計</t>
    <phoneticPr fontId="3"/>
  </si>
  <si>
    <t>（単位：件）</t>
  </si>
  <si>
    <t>(6)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</si>
  <si>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(5)　重度心身障害者</t>
    <rPh sb="4" eb="6">
      <t>ジュウド</t>
    </rPh>
    <rPh sb="6" eb="8">
      <t>シンシン</t>
    </rPh>
    <rPh sb="8" eb="11">
      <t>ショウガイシャ</t>
    </rPh>
    <phoneticPr fontId="4"/>
  </si>
  <si>
    <t>(4)　父子家庭の父子</t>
    <rPh sb="4" eb="6">
      <t>フシ</t>
    </rPh>
    <rPh sb="6" eb="8">
      <t>カテイ</t>
    </rPh>
    <rPh sb="9" eb="11">
      <t>フシ</t>
    </rPh>
    <phoneticPr fontId="4"/>
  </si>
  <si>
    <t>(3)　母子家庭の母子</t>
    <rPh sb="4" eb="6">
      <t>ボシ</t>
    </rPh>
    <rPh sb="6" eb="8">
      <t>カテイ</t>
    </rPh>
    <rPh sb="9" eb="11">
      <t>ボシ</t>
    </rPh>
    <phoneticPr fontId="4"/>
  </si>
  <si>
    <t>２</t>
    <phoneticPr fontId="3"/>
  </si>
  <si>
    <t>30</t>
    <phoneticPr fontId="3"/>
  </si>
  <si>
    <t>２</t>
    <phoneticPr fontId="4"/>
  </si>
  <si>
    <t xml:space="preserve">      2  療養の給付費のその他には，調剤，食事・生活療養費，訪問看護療養費を含みます。</t>
    <phoneticPr fontId="4"/>
  </si>
  <si>
    <t>　</t>
    <phoneticPr fontId="4"/>
  </si>
  <si>
    <t xml:space="preserve">    5   令和２年度（令和２年10月）からは，対象が乳児から高校生相当となります。</t>
    <rPh sb="8" eb="10">
      <t>レイワ</t>
    </rPh>
    <rPh sb="11" eb="12">
      <t>ネン</t>
    </rPh>
    <rPh sb="12" eb="13">
      <t>ド</t>
    </rPh>
    <rPh sb="14" eb="16">
      <t>レイワ</t>
    </rPh>
    <rPh sb="17" eb="18">
      <t>ネン</t>
    </rPh>
    <rPh sb="18" eb="19">
      <t>ヘイネン</t>
    </rPh>
    <rPh sb="20" eb="21">
      <t>ガツ</t>
    </rPh>
    <rPh sb="26" eb="28">
      <t>タイショウ</t>
    </rPh>
    <rPh sb="29" eb="31">
      <t>ニュウジ</t>
    </rPh>
    <rPh sb="33" eb="36">
      <t>コウコウセイ</t>
    </rPh>
    <rPh sb="36" eb="38">
      <t>ソウトウ</t>
    </rPh>
    <phoneticPr fontId="3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</si>
  <si>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</si>
  <si>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t>資料：子育て支援課</t>
    <rPh sb="0" eb="2">
      <t>シリョウ</t>
    </rPh>
    <rPh sb="3" eb="4">
      <t>コ</t>
    </rPh>
    <rPh sb="4" eb="5">
      <t>ソダ</t>
    </rPh>
    <rPh sb="6" eb="8">
      <t>シエン</t>
    </rPh>
    <rPh sb="8" eb="9">
      <t>カ</t>
    </rPh>
    <phoneticPr fontId="4"/>
  </si>
  <si>
    <t>資料：子育て支援課</t>
    <rPh sb="4" eb="5">
      <t>ソダ</t>
    </rPh>
    <rPh sb="6" eb="8">
      <t>シエン</t>
    </rPh>
    <phoneticPr fontId="3"/>
  </si>
  <si>
    <t>資料：幼児保育課</t>
    <rPh sb="0" eb="2">
      <t>シリョウ</t>
    </rPh>
    <rPh sb="3" eb="5">
      <t>ヨウジ</t>
    </rPh>
    <rPh sb="5" eb="7">
      <t>ホイク</t>
    </rPh>
    <rPh sb="7" eb="8">
      <t>カ</t>
    </rPh>
    <phoneticPr fontId="4"/>
  </si>
  <si>
    <t>令和３年１月</t>
    <rPh sb="0" eb="2">
      <t>レイワ</t>
    </rPh>
    <rPh sb="3" eb="4">
      <t>ネン</t>
    </rPh>
    <rPh sb="5" eb="6">
      <t>ガツ</t>
    </rPh>
    <phoneticPr fontId="4"/>
  </si>
  <si>
    <t>　３</t>
  </si>
  <si>
    <t>　２</t>
    <phoneticPr fontId="3"/>
  </si>
  <si>
    <t>令和元年</t>
    <phoneticPr fontId="3"/>
  </si>
  <si>
    <t xml:space="preserve">   30</t>
    <phoneticPr fontId="3"/>
  </si>
  <si>
    <t>平成29年</t>
    <rPh sb="0" eb="2">
      <t>ヘイセイ</t>
    </rPh>
    <rPh sb="4" eb="5">
      <t>ネン</t>
    </rPh>
    <phoneticPr fontId="4"/>
  </si>
  <si>
    <t>令和元年度</t>
    <phoneticPr fontId="3"/>
  </si>
  <si>
    <t>平成29年度</t>
    <rPh sb="0" eb="2">
      <t>ヘイセイ</t>
    </rPh>
    <rPh sb="4" eb="6">
      <t>ネンド</t>
    </rPh>
    <phoneticPr fontId="4"/>
  </si>
  <si>
    <t>各年度３月31日現在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</si>
  <si>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資料：こども政策課</t>
    <rPh sb="0" eb="2">
      <t>シリョウ</t>
    </rPh>
    <rPh sb="6" eb="8">
      <t>セイサク</t>
    </rPh>
    <rPh sb="8" eb="9">
      <t>カ</t>
    </rPh>
    <phoneticPr fontId="7"/>
  </si>
  <si>
    <t>3</t>
  </si>
  <si>
    <t>平成29年</t>
    <rPh sb="0" eb="2">
      <t>ヘイセイ</t>
    </rPh>
    <rPh sb="4" eb="5">
      <t>ネン</t>
    </rPh>
    <phoneticPr fontId="3"/>
  </si>
  <si>
    <t>資料：こども政策課</t>
    <rPh sb="0" eb="2">
      <t>シリョウ</t>
    </rPh>
    <rPh sb="6" eb="8">
      <t>セイサク</t>
    </rPh>
    <rPh sb="8" eb="9">
      <t>カ</t>
    </rPh>
    <phoneticPr fontId="4"/>
  </si>
  <si>
    <t xml:space="preserve"> ３</t>
  </si>
  <si>
    <t>令和 元 年度</t>
    <phoneticPr fontId="3"/>
  </si>
  <si>
    <t xml:space="preserve"> 平成 29 年度</t>
    <rPh sb="1" eb="3">
      <t>ヘイセイ</t>
    </rPh>
    <rPh sb="6" eb="7">
      <t>ネン</t>
    </rPh>
    <rPh sb="8" eb="9">
      <t>ド</t>
    </rPh>
    <phoneticPr fontId="4"/>
  </si>
  <si>
    <t>３</t>
  </si>
  <si>
    <t>平成 29 年度</t>
    <rPh sb="0" eb="2">
      <t>ヘイセイ</t>
    </rPh>
    <rPh sb="7" eb="8">
      <t>ド</t>
    </rPh>
    <phoneticPr fontId="4"/>
  </si>
  <si>
    <t>あじさい</t>
    <phoneticPr fontId="4"/>
  </si>
  <si>
    <t>ふれしあ</t>
    <phoneticPr fontId="4"/>
  </si>
  <si>
    <t>常澄</t>
    <rPh sb="0" eb="2">
      <t>ツネズミ</t>
    </rPh>
    <phoneticPr fontId="4"/>
  </si>
  <si>
    <t>３</t>
    <phoneticPr fontId="4"/>
  </si>
  <si>
    <t xml:space="preserve"> 令和 ２ 年</t>
    <phoneticPr fontId="3"/>
  </si>
  <si>
    <t>31</t>
    <phoneticPr fontId="3"/>
  </si>
  <si>
    <t xml:space="preserve"> 平成 29 年</t>
    <rPh sb="1" eb="3">
      <t>ヘイセイ</t>
    </rPh>
    <rPh sb="6" eb="7">
      <t>ネン</t>
    </rPh>
    <phoneticPr fontId="4"/>
  </si>
  <si>
    <t>各年４月１日現在（単位：人）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</si>
  <si>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30</t>
    <phoneticPr fontId="3"/>
  </si>
  <si>
    <t xml:space="preserve"> 令和 元 年度</t>
    <phoneticPr fontId="3"/>
  </si>
  <si>
    <t>２</t>
    <phoneticPr fontId="3"/>
  </si>
  <si>
    <t>3</t>
    <phoneticPr fontId="3"/>
  </si>
  <si>
    <t>令和 元 年</t>
    <phoneticPr fontId="3"/>
  </si>
  <si>
    <t>平成 29 年</t>
    <rPh sb="0" eb="2">
      <t>ヘイセイ</t>
    </rPh>
    <phoneticPr fontId="4"/>
  </si>
  <si>
    <t xml:space="preserve"> 平成29 年度</t>
    <rPh sb="1" eb="3">
      <t>ヘイセイ</t>
    </rPh>
    <rPh sb="5" eb="6">
      <t>ネン</t>
    </rPh>
    <rPh sb="7" eb="8">
      <t>ド</t>
    </rPh>
    <phoneticPr fontId="4"/>
  </si>
  <si>
    <t>平成 29 年度</t>
    <rPh sb="0" eb="2">
      <t>ヘイセイ</t>
    </rPh>
    <rPh sb="5" eb="6">
      <t>ネン</t>
    </rPh>
    <rPh sb="7" eb="8">
      <t>ド</t>
    </rPh>
    <phoneticPr fontId="4"/>
  </si>
  <si>
    <t>平成 29 年度</t>
    <rPh sb="0" eb="2">
      <t>ヘイセイ</t>
    </rPh>
    <rPh sb="6" eb="8">
      <t>ネンド</t>
    </rPh>
    <rPh sb="7" eb="8">
      <t>ド</t>
    </rPh>
    <phoneticPr fontId="4"/>
  </si>
  <si>
    <t>平成29 年度</t>
    <rPh sb="0" eb="2">
      <t>ヘイセイ</t>
    </rPh>
    <rPh sb="5" eb="7">
      <t>ネンド</t>
    </rPh>
    <rPh sb="6" eb="7">
      <t>ド</t>
    </rPh>
    <phoneticPr fontId="4"/>
  </si>
  <si>
    <t>平成 29 年度</t>
    <rPh sb="0" eb="2">
      <t>ヘイセイ</t>
    </rPh>
    <rPh sb="6" eb="8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</si>
</sst>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  <numFmt numFmtId="183" formatCode="_ * #,##0_ ;_ * \-#,##0_ ;_ * &quot;-&quot;??_ ;_ @_ "/>
    <numFmt numFmtId="184" formatCode="#,##0;&quot;△ &quot;#,##0"/>
    <numFmt numFmtId="186" formatCode="0;&quot;△ &quot;0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4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7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7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0" fontId="2" fillId="0" borderId="0" xfId="3" applyFont="1">
      <alignment vertical="center"/>
    </xf>
    <xf numFmtId="0" fontId="18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>
      <alignment vertical="center"/>
    </xf>
    <xf numFmtId="0" fontId="8" fillId="3" borderId="2" xfId="3" applyFont="1" applyFill="1" applyBorder="1" applyAlignment="1">
      <alignment horizontal="distributed" vertical="center" justifyLastLine="1" shrinkToFit="1"/>
    </xf>
    <xf numFmtId="0" fontId="6" fillId="0" borderId="0" xfId="3" applyFont="1">
      <alignment vertical="center"/>
    </xf>
    <xf numFmtId="0" fontId="7" fillId="0" borderId="0" xfId="3" applyFont="1" applyBorder="1">
      <alignment vertical="center"/>
    </xf>
    <xf numFmtId="0" fontId="6" fillId="0" borderId="0" xfId="3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0" borderId="0" xfId="3" applyFont="1" applyBorder="1">
      <alignment vertical="center"/>
    </xf>
    <xf numFmtId="0" fontId="7" fillId="0" borderId="0" xfId="3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19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 applyBorder="1" applyAlignment="1"/>
    <xf numFmtId="0" fontId="20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right" vertical="center"/>
    </xf>
    <xf numFmtId="0" fontId="15" fillId="0" borderId="0" xfId="3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38" fontId="16" fillId="0" borderId="0" xfId="1" applyFont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80" fontId="6" fillId="0" borderId="2" xfId="0" applyNumberFormat="1" applyFont="1" applyBorder="1" applyAlignment="1">
      <alignment vertical="center"/>
    </xf>
    <xf numFmtId="180" fontId="6" fillId="0" borderId="2" xfId="4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quotePrefix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Border="1" applyAlignment="1">
      <alignment vertical="center"/>
    </xf>
    <xf numFmtId="0" fontId="6" fillId="2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49" fontId="6" fillId="3" borderId="2" xfId="1" applyNumberFormat="1" applyFont="1" applyFill="1" applyBorder="1" applyAlignment="1">
      <alignment horizontal="right" vertical="center" shrinkToFit="1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0" borderId="0" xfId="0" quotePrefix="1" applyFont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Alignment="1"/>
    <xf numFmtId="41" fontId="23" fillId="0" borderId="2" xfId="1" applyNumberFormat="1" applyFont="1" applyFill="1" applyBorder="1" applyAlignment="1">
      <alignment horizontal="right" vertical="center"/>
    </xf>
    <xf numFmtId="41" fontId="23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1" fontId="23" fillId="0" borderId="2" xfId="0" applyNumberFormat="1" applyFont="1" applyBorder="1">
      <alignment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7" fillId="0" borderId="2" xfId="1" applyFont="1" applyBorder="1">
      <alignment vertical="center"/>
    </xf>
    <xf numFmtId="0" fontId="12" fillId="2" borderId="2" xfId="0" applyFont="1" applyFill="1" applyBorder="1" applyAlignment="1">
      <alignment horizontal="distributed" vertical="center" justifyLastLine="1"/>
    </xf>
    <xf numFmtId="41" fontId="24" fillId="0" borderId="0" xfId="0" applyNumberFormat="1" applyFont="1">
      <alignment vertical="center"/>
    </xf>
    <xf numFmtId="41" fontId="25" fillId="0" borderId="0" xfId="1" applyNumberFormat="1" applyFont="1" applyBorder="1" applyAlignment="1">
      <alignment vertical="center"/>
    </xf>
    <xf numFmtId="41" fontId="26" fillId="0" borderId="2" xfId="1" applyNumberFormat="1" applyFont="1" applyBorder="1" applyAlignment="1">
      <alignment vertical="center"/>
    </xf>
    <xf numFmtId="41" fontId="26" fillId="0" borderId="2" xfId="1" applyNumberFormat="1" applyFont="1" applyFill="1" applyBorder="1" applyAlignment="1">
      <alignment vertical="center"/>
    </xf>
    <xf numFmtId="49" fontId="26" fillId="2" borderId="2" xfId="1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Border="1">
      <alignment vertical="center"/>
    </xf>
    <xf numFmtId="38" fontId="25" fillId="0" borderId="0" xfId="1" applyFont="1" applyBorder="1" applyAlignment="1">
      <alignment vertical="center"/>
    </xf>
    <xf numFmtId="41" fontId="25" fillId="0" borderId="2" xfId="1" applyNumberFormat="1" applyFont="1" applyBorder="1" applyAlignment="1">
      <alignment vertical="center"/>
    </xf>
    <xf numFmtId="41" fontId="25" fillId="0" borderId="2" xfId="1" applyNumberFormat="1" applyFont="1" applyFill="1" applyBorder="1" applyAlignment="1">
      <alignment vertical="center"/>
    </xf>
    <xf numFmtId="49" fontId="25" fillId="2" borderId="2" xfId="1" applyNumberFormat="1" applyFont="1" applyFill="1" applyBorder="1" applyAlignment="1">
      <alignment horizontal="center" vertical="center"/>
    </xf>
    <xf numFmtId="178" fontId="25" fillId="0" borderId="2" xfId="1" applyNumberFormat="1" applyFont="1" applyBorder="1" applyAlignment="1">
      <alignment vertical="center"/>
    </xf>
    <xf numFmtId="177" fontId="25" fillId="0" borderId="2" xfId="1" applyNumberFormat="1" applyFont="1" applyBorder="1" applyAlignment="1">
      <alignment vertical="center"/>
    </xf>
    <xf numFmtId="41" fontId="25" fillId="0" borderId="2" xfId="1" applyNumberFormat="1" applyFont="1" applyFill="1" applyBorder="1" applyAlignment="1">
      <alignment horizontal="right" vertical="center"/>
    </xf>
    <xf numFmtId="38" fontId="26" fillId="0" borderId="0" xfId="1" applyFont="1" applyBorder="1" applyAlignment="1">
      <alignment vertical="center"/>
    </xf>
    <xf numFmtId="38" fontId="25" fillId="2" borderId="2" xfId="1" applyFont="1" applyFill="1" applyBorder="1" applyAlignment="1">
      <alignment horizontal="distributed" vertical="center" justifyLastLine="1"/>
    </xf>
    <xf numFmtId="38" fontId="25" fillId="2" borderId="2" xfId="1" quotePrefix="1" applyFont="1" applyFill="1" applyBorder="1" applyAlignment="1">
      <alignment horizontal="distributed" vertical="center" justifyLastLine="1"/>
    </xf>
    <xf numFmtId="0" fontId="28" fillId="0" borderId="0" xfId="0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3" fontId="19" fillId="0" borderId="2" xfId="0" applyNumberFormat="1" applyFont="1" applyBorder="1">
      <alignment vertical="center"/>
    </xf>
    <xf numFmtId="38" fontId="6" fillId="0" borderId="2" xfId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19" fillId="0" borderId="2" xfId="1" applyNumberFormat="1" applyFont="1" applyBorder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38" fontId="19" fillId="0" borderId="0" xfId="1" applyFont="1">
      <alignment vertical="center"/>
    </xf>
    <xf numFmtId="38" fontId="19" fillId="0" borderId="0" xfId="1" applyFont="1" applyBorder="1">
      <alignment vertical="center"/>
    </xf>
    <xf numFmtId="41" fontId="19" fillId="0" borderId="6" xfId="1" applyNumberFormat="1" applyFont="1" applyBorder="1">
      <alignment vertical="center"/>
    </xf>
    <xf numFmtId="41" fontId="19" fillId="0" borderId="11" xfId="1" applyNumberFormat="1" applyFont="1" applyBorder="1">
      <alignment vertical="center"/>
    </xf>
    <xf numFmtId="41" fontId="19" fillId="0" borderId="10" xfId="1" applyNumberFormat="1" applyFont="1" applyBorder="1">
      <alignment vertical="center"/>
    </xf>
    <xf numFmtId="49" fontId="7" fillId="2" borderId="7" xfId="1" quotePrefix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 shrinkToFit="1"/>
    </xf>
    <xf numFmtId="41" fontId="19" fillId="0" borderId="2" xfId="0" applyNumberFormat="1" applyFont="1" applyBorder="1">
      <alignment vertical="center"/>
    </xf>
    <xf numFmtId="41" fontId="7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 shrinkToFit="1"/>
    </xf>
    <xf numFmtId="180" fontId="7" fillId="0" borderId="2" xfId="0" applyNumberFormat="1" applyFont="1" applyFill="1" applyBorder="1" applyAlignment="1">
      <alignment vertical="center"/>
    </xf>
    <xf numFmtId="183" fontId="19" fillId="0" borderId="2" xfId="0" applyNumberFormat="1" applyFont="1" applyBorder="1">
      <alignment vertical="center"/>
    </xf>
    <xf numFmtId="180" fontId="7" fillId="0" borderId="2" xfId="1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>
      <alignment vertical="center"/>
    </xf>
    <xf numFmtId="41" fontId="7" fillId="0" borderId="2" xfId="4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25" fillId="2" borderId="2" xfId="1" applyFont="1" applyFill="1" applyBorder="1" applyAlignment="1">
      <alignment horizontal="distributed" vertical="center" wrapText="1" justifyLastLine="1"/>
    </xf>
    <xf numFmtId="38" fontId="25" fillId="2" borderId="2" xfId="1" applyFont="1" applyFill="1" applyBorder="1" applyAlignment="1">
      <alignment horizontal="center" vertical="center" wrapText="1" justifyLastLine="1"/>
    </xf>
    <xf numFmtId="38" fontId="25" fillId="2" borderId="2" xfId="1" applyFont="1" applyFill="1" applyBorder="1" applyAlignment="1">
      <alignment horizontal="distributed" vertical="center" justifyLastLine="1"/>
    </xf>
    <xf numFmtId="38" fontId="25" fillId="2" borderId="2" xfId="1" quotePrefix="1" applyFont="1" applyFill="1" applyBorder="1" applyAlignment="1">
      <alignment horizontal="distributed" vertical="center" justifyLastLine="1"/>
    </xf>
    <xf numFmtId="41" fontId="25" fillId="0" borderId="3" xfId="1" applyNumberFormat="1" applyFont="1" applyFill="1" applyBorder="1" applyAlignment="1">
      <alignment vertical="center"/>
    </xf>
    <xf numFmtId="41" fontId="25" fillId="0" borderId="1" xfId="1" applyNumberFormat="1" applyFont="1" applyFill="1" applyBorder="1" applyAlignment="1">
      <alignment vertical="center"/>
    </xf>
    <xf numFmtId="176" fontId="25" fillId="0" borderId="3" xfId="1" applyNumberFormat="1" applyFont="1" applyFill="1" applyBorder="1" applyAlignment="1">
      <alignment vertical="center"/>
    </xf>
    <xf numFmtId="176" fontId="25" fillId="0" borderId="1" xfId="1" applyNumberFormat="1" applyFont="1" applyFill="1" applyBorder="1" applyAlignment="1">
      <alignment vertical="center"/>
    </xf>
    <xf numFmtId="176" fontId="26" fillId="0" borderId="2" xfId="1" applyNumberFormat="1" applyFont="1" applyFill="1" applyBorder="1" applyAlignment="1">
      <alignment vertical="center"/>
    </xf>
    <xf numFmtId="41" fontId="26" fillId="0" borderId="2" xfId="1" applyNumberFormat="1" applyFont="1" applyFill="1" applyBorder="1" applyAlignment="1">
      <alignment vertical="center"/>
    </xf>
    <xf numFmtId="41" fontId="25" fillId="0" borderId="2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distributed" vertical="center" wrapText="1" justifyLastLine="1"/>
    </xf>
    <xf numFmtId="41" fontId="6" fillId="0" borderId="2" xfId="1" applyNumberFormat="1" applyFont="1" applyFill="1" applyBorder="1" applyAlignment="1">
      <alignment horizontal="right" vertical="center"/>
    </xf>
    <xf numFmtId="41" fontId="6" fillId="3" borderId="2" xfId="1" applyNumberFormat="1" applyFont="1" applyFill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41" fontId="6" fillId="0" borderId="2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  <xf numFmtId="184" fontId="6" fillId="0" borderId="2" xfId="0" applyNumberFormat="1" applyFont="1" applyBorder="1" applyAlignment="1">
      <alignment vertical="center" shrinkToFit="1"/>
    </xf>
    <xf numFmtId="186" fontId="19" fillId="0" borderId="2" xfId="0" applyNumberFormat="1" applyFont="1" applyFill="1" applyBorder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60　国際交流センター利用状況" xfId="3"/>
    <cellStyle name="標準_ボランティア会館利用状況H15年1月～17年12月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0" zoomScaleNormal="90" workbookViewId="0"/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4" t="s">
        <v>0</v>
      </c>
    </row>
    <row r="3" spans="1:22" ht="24" customHeight="1" x14ac:dyDescent="0.15">
      <c r="A3" s="227" t="s">
        <v>1</v>
      </c>
      <c r="B3" s="228" t="s">
        <v>2</v>
      </c>
      <c r="C3" s="228" t="s">
        <v>3</v>
      </c>
      <c r="D3" s="227" t="s">
        <v>4</v>
      </c>
      <c r="E3" s="226" t="s">
        <v>5</v>
      </c>
      <c r="F3" s="226"/>
      <c r="G3" s="226" t="s">
        <v>6</v>
      </c>
      <c r="H3" s="226"/>
      <c r="I3" s="226" t="s">
        <v>7</v>
      </c>
      <c r="J3" s="226"/>
      <c r="K3" s="226" t="s">
        <v>8</v>
      </c>
      <c r="L3" s="226"/>
      <c r="M3" s="226" t="s">
        <v>9</v>
      </c>
      <c r="N3" s="226"/>
      <c r="O3" s="226" t="s">
        <v>10</v>
      </c>
      <c r="P3" s="226"/>
      <c r="Q3" s="226" t="s">
        <v>11</v>
      </c>
      <c r="R3" s="226"/>
      <c r="S3" s="226" t="s">
        <v>12</v>
      </c>
      <c r="T3" s="226"/>
      <c r="U3" s="87"/>
      <c r="V3" s="87"/>
    </row>
    <row r="4" spans="1:22" ht="24" customHeight="1" x14ac:dyDescent="0.15">
      <c r="A4" s="226"/>
      <c r="B4" s="229"/>
      <c r="C4" s="229"/>
      <c r="D4" s="226"/>
      <c r="E4" s="202" t="s">
        <v>13</v>
      </c>
      <c r="F4" s="202" t="s">
        <v>14</v>
      </c>
      <c r="G4" s="202" t="s">
        <v>13</v>
      </c>
      <c r="H4" s="202" t="s">
        <v>14</v>
      </c>
      <c r="I4" s="202" t="s">
        <v>13</v>
      </c>
      <c r="J4" s="202" t="s">
        <v>14</v>
      </c>
      <c r="K4" s="202" t="s">
        <v>13</v>
      </c>
      <c r="L4" s="202" t="s">
        <v>14</v>
      </c>
      <c r="M4" s="202" t="s">
        <v>13</v>
      </c>
      <c r="N4" s="202" t="s">
        <v>14</v>
      </c>
      <c r="O4" s="202" t="s">
        <v>13</v>
      </c>
      <c r="P4" s="202" t="s">
        <v>14</v>
      </c>
      <c r="Q4" s="202" t="s">
        <v>13</v>
      </c>
      <c r="R4" s="202" t="s">
        <v>14</v>
      </c>
      <c r="S4" s="202" t="s">
        <v>13</v>
      </c>
      <c r="T4" s="202" t="s">
        <v>14</v>
      </c>
      <c r="U4" s="87"/>
      <c r="V4" s="87"/>
    </row>
    <row r="5" spans="1:22" ht="30" customHeight="1" x14ac:dyDescent="0.15">
      <c r="A5" s="104" t="s">
        <v>274</v>
      </c>
      <c r="B5" s="5">
        <v>4004</v>
      </c>
      <c r="C5" s="102">
        <v>5309</v>
      </c>
      <c r="D5" s="102">
        <v>8414099</v>
      </c>
      <c r="E5" s="102">
        <v>59330</v>
      </c>
      <c r="F5" s="102">
        <v>3037799</v>
      </c>
      <c r="G5" s="102">
        <v>56675</v>
      </c>
      <c r="H5" s="102">
        <v>1309590</v>
      </c>
      <c r="I5" s="102">
        <v>4311</v>
      </c>
      <c r="J5" s="102">
        <v>53619</v>
      </c>
      <c r="K5" s="102">
        <v>10339</v>
      </c>
      <c r="L5" s="102">
        <v>287810</v>
      </c>
      <c r="M5" s="102">
        <v>42737</v>
      </c>
      <c r="N5" s="102">
        <v>3680220</v>
      </c>
      <c r="O5" s="103">
        <v>14</v>
      </c>
      <c r="P5" s="103">
        <v>5257</v>
      </c>
      <c r="Q5" s="102">
        <v>1536</v>
      </c>
      <c r="R5" s="102">
        <v>24786</v>
      </c>
      <c r="S5" s="102">
        <v>96</v>
      </c>
      <c r="T5" s="106">
        <v>15018</v>
      </c>
      <c r="U5" s="87"/>
      <c r="V5" s="87"/>
    </row>
    <row r="6" spans="1:22" ht="30" customHeight="1" x14ac:dyDescent="0.15">
      <c r="A6" s="105" t="s">
        <v>234</v>
      </c>
      <c r="B6" s="5">
        <v>4099</v>
      </c>
      <c r="C6" s="102">
        <v>5379</v>
      </c>
      <c r="D6" s="102">
        <v>8334298</v>
      </c>
      <c r="E6" s="102">
        <v>58710</v>
      </c>
      <c r="F6" s="102">
        <v>2915474</v>
      </c>
      <c r="G6" s="102">
        <v>56663</v>
      </c>
      <c r="H6" s="102">
        <v>1321428</v>
      </c>
      <c r="I6" s="102">
        <v>3975</v>
      </c>
      <c r="J6" s="102">
        <v>49491</v>
      </c>
      <c r="K6" s="102">
        <v>11038</v>
      </c>
      <c r="L6" s="102">
        <v>311914</v>
      </c>
      <c r="M6" s="102">
        <v>43516</v>
      </c>
      <c r="N6" s="102">
        <v>3695221</v>
      </c>
      <c r="O6" s="103">
        <v>9</v>
      </c>
      <c r="P6" s="103">
        <v>3886</v>
      </c>
      <c r="Q6" s="102">
        <v>1421</v>
      </c>
      <c r="R6" s="92">
        <v>20867</v>
      </c>
      <c r="S6" s="102">
        <v>96</v>
      </c>
      <c r="T6" s="106">
        <v>16017</v>
      </c>
      <c r="U6" s="87"/>
      <c r="V6" s="87"/>
    </row>
    <row r="7" spans="1:22" ht="30" customHeight="1" x14ac:dyDescent="0.15">
      <c r="A7" s="105" t="s">
        <v>273</v>
      </c>
      <c r="B7" s="5">
        <v>4046</v>
      </c>
      <c r="C7" s="102">
        <v>5197</v>
      </c>
      <c r="D7" s="102">
        <v>8460553</v>
      </c>
      <c r="E7" s="102">
        <v>58190</v>
      </c>
      <c r="F7" s="102">
        <v>2887507</v>
      </c>
      <c r="G7" s="102">
        <v>56286</v>
      </c>
      <c r="H7" s="102">
        <v>1333456</v>
      </c>
      <c r="I7" s="102">
        <v>3711</v>
      </c>
      <c r="J7" s="102">
        <v>36116</v>
      </c>
      <c r="K7" s="102">
        <v>11747</v>
      </c>
      <c r="L7" s="102">
        <v>326641</v>
      </c>
      <c r="M7" s="102">
        <v>44134</v>
      </c>
      <c r="N7" s="102">
        <v>3840513</v>
      </c>
      <c r="O7" s="103">
        <v>10</v>
      </c>
      <c r="P7" s="103">
        <v>2973</v>
      </c>
      <c r="Q7" s="102">
        <v>1162</v>
      </c>
      <c r="R7" s="92">
        <v>15382</v>
      </c>
      <c r="S7" s="102">
        <v>111</v>
      </c>
      <c r="T7" s="106">
        <v>17964</v>
      </c>
      <c r="U7" s="87"/>
      <c r="V7" s="87"/>
    </row>
    <row r="8" spans="1:22" ht="30" customHeight="1" x14ac:dyDescent="0.15">
      <c r="A8" s="105" t="s">
        <v>235</v>
      </c>
      <c r="B8" s="5">
        <v>4056</v>
      </c>
      <c r="C8" s="102">
        <v>5149</v>
      </c>
      <c r="D8" s="209">
        <v>8414335</v>
      </c>
      <c r="E8" s="102">
        <v>56624</v>
      </c>
      <c r="F8" s="102">
        <v>2834853</v>
      </c>
      <c r="G8" s="102">
        <v>55246</v>
      </c>
      <c r="H8" s="102">
        <v>1325900</v>
      </c>
      <c r="I8" s="102">
        <v>3408</v>
      </c>
      <c r="J8" s="102">
        <v>30659</v>
      </c>
      <c r="K8" s="102">
        <v>11892</v>
      </c>
      <c r="L8" s="102">
        <v>319656</v>
      </c>
      <c r="M8" s="102">
        <v>43187</v>
      </c>
      <c r="N8" s="102">
        <v>3863610</v>
      </c>
      <c r="O8" s="103">
        <v>19</v>
      </c>
      <c r="P8" s="103">
        <v>6492</v>
      </c>
      <c r="Q8" s="102">
        <v>1210</v>
      </c>
      <c r="R8" s="92">
        <v>15786</v>
      </c>
      <c r="S8" s="102">
        <v>103</v>
      </c>
      <c r="T8" s="106">
        <v>17379</v>
      </c>
      <c r="U8" s="87"/>
      <c r="V8" s="87"/>
    </row>
    <row r="9" spans="1:22" s="203" customFormat="1" ht="30" customHeight="1" x14ac:dyDescent="0.15">
      <c r="A9" s="208" t="s">
        <v>272</v>
      </c>
      <c r="B9" s="207">
        <v>4089</v>
      </c>
      <c r="C9" s="206">
        <v>5158</v>
      </c>
      <c r="D9" s="206">
        <v>8519462</v>
      </c>
      <c r="E9" s="206">
        <v>56043</v>
      </c>
      <c r="F9" s="206">
        <v>2931897</v>
      </c>
      <c r="G9" s="206">
        <v>54624</v>
      </c>
      <c r="H9" s="206">
        <v>1340048</v>
      </c>
      <c r="I9" s="206">
        <v>3145</v>
      </c>
      <c r="J9" s="206">
        <v>29213</v>
      </c>
      <c r="K9" s="206">
        <v>12113</v>
      </c>
      <c r="L9" s="206">
        <v>290709</v>
      </c>
      <c r="M9" s="206">
        <v>46000</v>
      </c>
      <c r="N9" s="206">
        <v>3885521</v>
      </c>
      <c r="O9" s="206">
        <v>16</v>
      </c>
      <c r="P9" s="206">
        <v>6543</v>
      </c>
      <c r="Q9" s="206">
        <v>1259</v>
      </c>
      <c r="R9" s="206">
        <v>15773</v>
      </c>
      <c r="S9" s="206">
        <v>58</v>
      </c>
      <c r="T9" s="205">
        <v>19758</v>
      </c>
      <c r="U9" s="204"/>
      <c r="V9" s="204"/>
    </row>
    <row r="10" spans="1:22" ht="13.5" customHeight="1" x14ac:dyDescent="0.15">
      <c r="A10" s="230" t="s">
        <v>180</v>
      </c>
      <c r="B10" s="230"/>
      <c r="C10" s="3"/>
      <c r="D10" s="8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87"/>
      <c r="V10" s="87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A10:B10"/>
    <mergeCell ref="I3:J3"/>
    <mergeCell ref="K3:L3"/>
    <mergeCell ref="M3:N3"/>
    <mergeCell ref="O3:P3"/>
    <mergeCell ref="Q3:R3"/>
    <mergeCell ref="S3:T3"/>
    <mergeCell ref="A3:A4"/>
    <mergeCell ref="B3:B4"/>
    <mergeCell ref="C3:C4"/>
    <mergeCell ref="D3:D4"/>
    <mergeCell ref="E3:F3"/>
    <mergeCell ref="G3:H3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/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49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27" t="s">
        <v>17</v>
      </c>
      <c r="B4" s="271" t="s">
        <v>101</v>
      </c>
      <c r="C4" s="152"/>
      <c r="D4" s="271" t="s">
        <v>102</v>
      </c>
      <c r="E4" s="227" t="s">
        <v>103</v>
      </c>
      <c r="F4" s="226"/>
      <c r="G4" s="226"/>
      <c r="H4" s="227" t="s">
        <v>104</v>
      </c>
      <c r="I4" s="226"/>
      <c r="J4" s="226"/>
      <c r="K4" s="226"/>
      <c r="L4" s="227" t="s">
        <v>105</v>
      </c>
      <c r="M4" s="228" t="s">
        <v>106</v>
      </c>
      <c r="N4" s="3"/>
    </row>
    <row r="5" spans="1:14" ht="15" customHeight="1" x14ac:dyDescent="0.15">
      <c r="A5" s="226"/>
      <c r="B5" s="274"/>
      <c r="C5" s="272" t="s">
        <v>107</v>
      </c>
      <c r="D5" s="271"/>
      <c r="E5" s="228" t="s">
        <v>108</v>
      </c>
      <c r="F5" s="228" t="s">
        <v>109</v>
      </c>
      <c r="G5" s="228" t="s">
        <v>110</v>
      </c>
      <c r="H5" s="229" t="s">
        <v>75</v>
      </c>
      <c r="I5" s="229" t="s">
        <v>111</v>
      </c>
      <c r="J5" s="229" t="s">
        <v>112</v>
      </c>
      <c r="K5" s="229" t="s">
        <v>113</v>
      </c>
      <c r="L5" s="226"/>
      <c r="M5" s="229"/>
      <c r="N5" s="3"/>
    </row>
    <row r="6" spans="1:14" ht="15" customHeight="1" x14ac:dyDescent="0.15">
      <c r="A6" s="226"/>
      <c r="B6" s="274"/>
      <c r="C6" s="273"/>
      <c r="D6" s="271"/>
      <c r="E6" s="229"/>
      <c r="F6" s="229"/>
      <c r="G6" s="229"/>
      <c r="H6" s="229"/>
      <c r="I6" s="229"/>
      <c r="J6" s="229"/>
      <c r="K6" s="229"/>
      <c r="L6" s="226"/>
      <c r="M6" s="229"/>
      <c r="N6" s="3"/>
    </row>
    <row r="7" spans="1:14" ht="15" customHeight="1" x14ac:dyDescent="0.15">
      <c r="A7" s="125" t="s">
        <v>258</v>
      </c>
      <c r="B7" s="163">
        <v>972795</v>
      </c>
      <c r="C7" s="135">
        <v>1536.316</v>
      </c>
      <c r="D7" s="163">
        <v>1144949</v>
      </c>
      <c r="E7" s="163">
        <v>18765297</v>
      </c>
      <c r="F7" s="163">
        <v>19290</v>
      </c>
      <c r="G7" s="163">
        <v>296357</v>
      </c>
      <c r="H7" s="163">
        <v>18602607</v>
      </c>
      <c r="I7" s="163">
        <v>12947910</v>
      </c>
      <c r="J7" s="163">
        <v>1374724</v>
      </c>
      <c r="K7" s="163">
        <v>4279973</v>
      </c>
      <c r="L7" s="163">
        <v>162689</v>
      </c>
      <c r="M7" s="163">
        <v>13636782</v>
      </c>
      <c r="N7" s="56"/>
    </row>
    <row r="8" spans="1:14" ht="15" customHeight="1" x14ac:dyDescent="0.15">
      <c r="A8" s="125" t="s">
        <v>234</v>
      </c>
      <c r="B8" s="163">
        <v>952791</v>
      </c>
      <c r="C8" s="135">
        <v>1562.8240000000001</v>
      </c>
      <c r="D8" s="163">
        <v>1104915</v>
      </c>
      <c r="E8" s="163">
        <v>18517975</v>
      </c>
      <c r="F8" s="163">
        <v>19436</v>
      </c>
      <c r="G8" s="163">
        <v>303743</v>
      </c>
      <c r="H8" s="163">
        <v>18379397</v>
      </c>
      <c r="I8" s="163">
        <v>12954243</v>
      </c>
      <c r="J8" s="163">
        <v>1375759</v>
      </c>
      <c r="K8" s="163">
        <v>4049395</v>
      </c>
      <c r="L8" s="163">
        <v>138578</v>
      </c>
      <c r="M8" s="163">
        <v>13476138</v>
      </c>
      <c r="N8" s="56"/>
    </row>
    <row r="9" spans="1:14" ht="15" customHeight="1" x14ac:dyDescent="0.15">
      <c r="A9" s="125" t="s">
        <v>249</v>
      </c>
      <c r="B9" s="163">
        <v>921839</v>
      </c>
      <c r="C9" s="135">
        <v>1589.049</v>
      </c>
      <c r="D9" s="163">
        <v>1061509</v>
      </c>
      <c r="E9" s="163">
        <v>18555884</v>
      </c>
      <c r="F9" s="163">
        <v>20129</v>
      </c>
      <c r="G9" s="163">
        <v>319863</v>
      </c>
      <c r="H9" s="163">
        <v>18420474</v>
      </c>
      <c r="I9" s="163">
        <v>13042561</v>
      </c>
      <c r="J9" s="163">
        <v>1312187</v>
      </c>
      <c r="K9" s="163">
        <v>4065726</v>
      </c>
      <c r="L9" s="163">
        <v>135410</v>
      </c>
      <c r="M9" s="163">
        <v>13527839</v>
      </c>
      <c r="N9" s="57"/>
    </row>
    <row r="10" spans="1:14" ht="15" customHeight="1" x14ac:dyDescent="0.15">
      <c r="A10" s="125" t="s">
        <v>233</v>
      </c>
      <c r="B10" s="163">
        <v>838860</v>
      </c>
      <c r="C10" s="135">
        <v>1482.7919999999999</v>
      </c>
      <c r="D10" s="163">
        <v>961884</v>
      </c>
      <c r="E10" s="163">
        <v>17747991</v>
      </c>
      <c r="F10" s="163">
        <v>21157</v>
      </c>
      <c r="G10" s="163">
        <v>313718</v>
      </c>
      <c r="H10" s="163">
        <v>17633204</v>
      </c>
      <c r="I10" s="163">
        <v>12397714</v>
      </c>
      <c r="J10" s="163">
        <v>1250065</v>
      </c>
      <c r="K10" s="163">
        <v>3985425</v>
      </c>
      <c r="L10" s="163">
        <v>114787</v>
      </c>
      <c r="M10" s="163">
        <v>13016824</v>
      </c>
      <c r="N10" s="57"/>
    </row>
    <row r="11" spans="1:14" ht="15" customHeight="1" x14ac:dyDescent="0.15">
      <c r="A11" s="132" t="s">
        <v>259</v>
      </c>
      <c r="B11" s="217">
        <v>845461</v>
      </c>
      <c r="C11" s="220">
        <v>1529.222</v>
      </c>
      <c r="D11" s="217">
        <v>983252</v>
      </c>
      <c r="E11" s="217">
        <v>18315530</v>
      </c>
      <c r="F11" s="217">
        <v>21663</v>
      </c>
      <c r="G11" s="217">
        <v>331281</v>
      </c>
      <c r="H11" s="217">
        <v>18203992</v>
      </c>
      <c r="I11" s="217">
        <v>12856054</v>
      </c>
      <c r="J11" s="217">
        <v>1297192</v>
      </c>
      <c r="K11" s="217">
        <v>4050746</v>
      </c>
      <c r="L11" s="217">
        <v>111537</v>
      </c>
      <c r="M11" s="217">
        <v>13438358</v>
      </c>
      <c r="N11" s="56"/>
    </row>
    <row r="12" spans="1:14" ht="15" customHeight="1" x14ac:dyDescent="0.15">
      <c r="A12" s="58" t="s">
        <v>114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5" t="s">
        <v>87</v>
      </c>
      <c r="N12" s="52"/>
    </row>
    <row r="13" spans="1:14" ht="15" customHeight="1" x14ac:dyDescent="0.15">
      <c r="A13" s="58" t="s">
        <v>236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52"/>
    </row>
    <row r="14" spans="1:14" ht="15" customHeight="1" x14ac:dyDescent="0.15">
      <c r="A14" s="5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52"/>
    </row>
    <row r="15" spans="1:14" ht="1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" customHeight="1" x14ac:dyDescent="0.15">
      <c r="A16" s="5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customHeight="1" x14ac:dyDescent="0.15">
      <c r="A17" s="60" t="s">
        <v>115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27" t="s">
        <v>17</v>
      </c>
      <c r="B18" s="271" t="s">
        <v>101</v>
      </c>
      <c r="C18" s="152"/>
      <c r="D18" s="271" t="s">
        <v>102</v>
      </c>
      <c r="E18" s="227" t="s">
        <v>103</v>
      </c>
      <c r="F18" s="226"/>
      <c r="G18" s="226"/>
      <c r="H18" s="227" t="s">
        <v>104</v>
      </c>
      <c r="I18" s="226"/>
      <c r="J18" s="226"/>
      <c r="K18" s="226"/>
      <c r="L18" s="227" t="s">
        <v>105</v>
      </c>
      <c r="M18" s="228" t="s">
        <v>106</v>
      </c>
      <c r="N18" s="3"/>
    </row>
    <row r="19" spans="1:14" ht="15" customHeight="1" x14ac:dyDescent="0.15">
      <c r="A19" s="226"/>
      <c r="B19" s="274"/>
      <c r="C19" s="272" t="s">
        <v>107</v>
      </c>
      <c r="D19" s="271"/>
      <c r="E19" s="228" t="s">
        <v>108</v>
      </c>
      <c r="F19" s="228" t="s">
        <v>109</v>
      </c>
      <c r="G19" s="228" t="s">
        <v>110</v>
      </c>
      <c r="H19" s="229" t="s">
        <v>75</v>
      </c>
      <c r="I19" s="229" t="s">
        <v>111</v>
      </c>
      <c r="J19" s="229" t="s">
        <v>112</v>
      </c>
      <c r="K19" s="229" t="s">
        <v>113</v>
      </c>
      <c r="L19" s="226"/>
      <c r="M19" s="229"/>
      <c r="N19" s="3"/>
    </row>
    <row r="20" spans="1:14" ht="15" customHeight="1" x14ac:dyDescent="0.15">
      <c r="A20" s="226"/>
      <c r="B20" s="274"/>
      <c r="C20" s="273"/>
      <c r="D20" s="271"/>
      <c r="E20" s="229"/>
      <c r="F20" s="229"/>
      <c r="G20" s="229"/>
      <c r="H20" s="229"/>
      <c r="I20" s="229"/>
      <c r="J20" s="229"/>
      <c r="K20" s="229"/>
      <c r="L20" s="226"/>
      <c r="M20" s="229"/>
      <c r="N20" s="3"/>
    </row>
    <row r="21" spans="1:14" ht="15" customHeight="1" x14ac:dyDescent="0.15">
      <c r="A21" s="125" t="s">
        <v>258</v>
      </c>
      <c r="B21" s="136">
        <v>13180</v>
      </c>
      <c r="C21" s="137">
        <v>1869.5039999999999</v>
      </c>
      <c r="D21" s="136">
        <v>15413</v>
      </c>
      <c r="E21" s="136">
        <v>278686</v>
      </c>
      <c r="F21" s="136">
        <v>21145</v>
      </c>
      <c r="G21" s="136">
        <v>395300</v>
      </c>
      <c r="H21" s="136">
        <v>276502</v>
      </c>
      <c r="I21" s="136">
        <v>190641</v>
      </c>
      <c r="J21" s="136">
        <v>21279</v>
      </c>
      <c r="K21" s="136">
        <v>64582</v>
      </c>
      <c r="L21" s="136">
        <v>2185</v>
      </c>
      <c r="M21" s="136">
        <v>194532</v>
      </c>
      <c r="N21" s="12"/>
    </row>
    <row r="22" spans="1:14" ht="15" customHeight="1" x14ac:dyDescent="0.15">
      <c r="A22" s="125" t="s">
        <v>234</v>
      </c>
      <c r="B22" s="136">
        <v>5612</v>
      </c>
      <c r="C22" s="137">
        <v>2004.2860000000001</v>
      </c>
      <c r="D22" s="136">
        <v>6291</v>
      </c>
      <c r="E22" s="136">
        <v>111631</v>
      </c>
      <c r="F22" s="136">
        <v>19892</v>
      </c>
      <c r="G22" s="136">
        <v>398683</v>
      </c>
      <c r="H22" s="136">
        <v>110800</v>
      </c>
      <c r="I22" s="136">
        <v>78643</v>
      </c>
      <c r="J22" s="136">
        <v>7890</v>
      </c>
      <c r="K22" s="136">
        <v>24267</v>
      </c>
      <c r="L22" s="136">
        <v>832</v>
      </c>
      <c r="M22" s="136">
        <v>77860</v>
      </c>
      <c r="N22" s="12"/>
    </row>
    <row r="23" spans="1:14" ht="15" customHeight="1" x14ac:dyDescent="0.15">
      <c r="A23" s="125" t="s">
        <v>249</v>
      </c>
      <c r="B23" s="136">
        <v>963</v>
      </c>
      <c r="C23" s="137">
        <v>2469.2310000000002</v>
      </c>
      <c r="D23" s="136">
        <v>1134</v>
      </c>
      <c r="E23" s="136">
        <v>18980</v>
      </c>
      <c r="F23" s="136">
        <v>19710</v>
      </c>
      <c r="G23" s="136">
        <v>458674</v>
      </c>
      <c r="H23" s="136">
        <v>18582</v>
      </c>
      <c r="I23" s="136">
        <v>13642</v>
      </c>
      <c r="J23" s="136">
        <v>1595</v>
      </c>
      <c r="K23" s="136">
        <v>3345</v>
      </c>
      <c r="L23" s="136">
        <v>398</v>
      </c>
      <c r="M23" s="136">
        <v>13192</v>
      </c>
      <c r="N23" s="3"/>
    </row>
    <row r="24" spans="1:14" ht="15" customHeight="1" x14ac:dyDescent="0.15">
      <c r="A24" s="125" t="s">
        <v>233</v>
      </c>
      <c r="B24" s="136">
        <v>6</v>
      </c>
      <c r="C24" s="137">
        <v>0</v>
      </c>
      <c r="D24" s="136">
        <v>2</v>
      </c>
      <c r="E24" s="136">
        <v>43</v>
      </c>
      <c r="F24" s="136">
        <v>7115</v>
      </c>
      <c r="G24" s="215">
        <v>0</v>
      </c>
      <c r="H24" s="136">
        <v>33</v>
      </c>
      <c r="I24" s="136">
        <v>5</v>
      </c>
      <c r="J24" s="279">
        <v>-4</v>
      </c>
      <c r="K24" s="136">
        <v>32</v>
      </c>
      <c r="L24" s="136">
        <v>10</v>
      </c>
      <c r="M24" s="136">
        <v>57</v>
      </c>
      <c r="N24" s="3"/>
    </row>
    <row r="25" spans="1:14" ht="15" customHeight="1" x14ac:dyDescent="0.15">
      <c r="A25" s="132" t="s">
        <v>259</v>
      </c>
      <c r="B25" s="280">
        <v>-33</v>
      </c>
      <c r="C25" s="219">
        <v>0</v>
      </c>
      <c r="D25" s="280">
        <v>-28</v>
      </c>
      <c r="E25" s="280">
        <v>-407</v>
      </c>
      <c r="F25" s="219">
        <v>0</v>
      </c>
      <c r="G25" s="219">
        <v>0</v>
      </c>
      <c r="H25" s="280">
        <v>-382</v>
      </c>
      <c r="I25" s="280">
        <v>-176</v>
      </c>
      <c r="J25" s="280">
        <v>-83</v>
      </c>
      <c r="K25" s="280">
        <v>-123</v>
      </c>
      <c r="L25" s="280">
        <v>-26</v>
      </c>
      <c r="M25" s="280">
        <v>-285</v>
      </c>
      <c r="N25" s="12"/>
    </row>
    <row r="26" spans="1:14" ht="15" customHeight="1" x14ac:dyDescent="0.15">
      <c r="A26" s="58" t="s">
        <v>116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6"/>
      <c r="M26" s="4" t="s">
        <v>87</v>
      </c>
      <c r="N26" s="6"/>
    </row>
    <row r="27" spans="1:14" ht="15" customHeight="1" x14ac:dyDescent="0.15">
      <c r="A27" s="58" t="s">
        <v>179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A4:A6"/>
    <mergeCell ref="B4:B6"/>
    <mergeCell ref="D4:D6"/>
    <mergeCell ref="E4:G4"/>
    <mergeCell ref="H4:K4"/>
    <mergeCell ref="H5:H6"/>
    <mergeCell ref="I5:I6"/>
    <mergeCell ref="J5:J6"/>
    <mergeCell ref="K5:K6"/>
    <mergeCell ref="A18:A20"/>
    <mergeCell ref="B18:B20"/>
    <mergeCell ref="D18:D20"/>
    <mergeCell ref="E18:G18"/>
    <mergeCell ref="H18:K18"/>
    <mergeCell ref="M4:M6"/>
    <mergeCell ref="C5:C6"/>
    <mergeCell ref="E5:E6"/>
    <mergeCell ref="F5:F6"/>
    <mergeCell ref="G5:G6"/>
    <mergeCell ref="L4:L6"/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</mergeCells>
  <phoneticPr fontId="3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zoomScaleSheetLayoutView="80" workbookViewId="0"/>
  </sheetViews>
  <sheetFormatPr defaultRowHeight="13.5" x14ac:dyDescent="0.15"/>
  <cols>
    <col min="1" max="1" width="13.125" customWidth="1"/>
    <col min="2" max="2" width="11" customWidth="1"/>
    <col min="3" max="3" width="11.125" customWidth="1"/>
    <col min="4" max="4" width="11.75" customWidth="1"/>
    <col min="5" max="5" width="13.625" bestFit="1" customWidth="1"/>
    <col min="6" max="7" width="10.625" customWidth="1"/>
    <col min="8" max="9" width="13.625" bestFit="1" customWidth="1"/>
    <col min="10" max="11" width="12.375" bestFit="1" customWidth="1"/>
    <col min="12" max="12" width="10.375" customWidth="1"/>
    <col min="13" max="13" width="11.125" customWidth="1"/>
  </cols>
  <sheetData>
    <row r="1" spans="1:13" ht="14.25" x14ac:dyDescent="0.15">
      <c r="A1" s="61" t="s">
        <v>201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1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5" t="s">
        <v>117</v>
      </c>
      <c r="M2" s="64"/>
    </row>
    <row r="3" spans="1:13" ht="15" customHeight="1" x14ac:dyDescent="0.15">
      <c r="A3" s="227" t="s">
        <v>17</v>
      </c>
      <c r="B3" s="275" t="s">
        <v>101</v>
      </c>
      <c r="C3" s="138"/>
      <c r="D3" s="271" t="s">
        <v>102</v>
      </c>
      <c r="E3" s="227" t="s">
        <v>103</v>
      </c>
      <c r="F3" s="226"/>
      <c r="G3" s="226"/>
      <c r="H3" s="227" t="s">
        <v>104</v>
      </c>
      <c r="I3" s="226"/>
      <c r="J3" s="226"/>
      <c r="K3" s="226"/>
      <c r="L3" s="227" t="s">
        <v>118</v>
      </c>
      <c r="M3" s="66"/>
    </row>
    <row r="4" spans="1:13" ht="15" customHeight="1" x14ac:dyDescent="0.15">
      <c r="A4" s="226"/>
      <c r="B4" s="276"/>
      <c r="C4" s="272" t="s">
        <v>107</v>
      </c>
      <c r="D4" s="271"/>
      <c r="E4" s="229" t="s">
        <v>119</v>
      </c>
      <c r="F4" s="228" t="s">
        <v>109</v>
      </c>
      <c r="G4" s="228" t="s">
        <v>120</v>
      </c>
      <c r="H4" s="229" t="s">
        <v>75</v>
      </c>
      <c r="I4" s="229" t="s">
        <v>111</v>
      </c>
      <c r="J4" s="229" t="s">
        <v>112</v>
      </c>
      <c r="K4" s="229" t="s">
        <v>113</v>
      </c>
      <c r="L4" s="226"/>
      <c r="M4" s="66"/>
    </row>
    <row r="5" spans="1:13" ht="15" customHeight="1" x14ac:dyDescent="0.15">
      <c r="A5" s="226"/>
      <c r="B5" s="276"/>
      <c r="C5" s="273"/>
      <c r="D5" s="271"/>
      <c r="E5" s="229"/>
      <c r="F5" s="229"/>
      <c r="G5" s="229"/>
      <c r="H5" s="229"/>
      <c r="I5" s="229"/>
      <c r="J5" s="229"/>
      <c r="K5" s="229"/>
      <c r="L5" s="226"/>
      <c r="M5" s="66"/>
    </row>
    <row r="6" spans="1:13" ht="27" customHeight="1" x14ac:dyDescent="0.15">
      <c r="A6" s="139" t="s">
        <v>258</v>
      </c>
      <c r="B6" s="163">
        <v>1057742</v>
      </c>
      <c r="C6" s="140">
        <v>3024.5390000000002</v>
      </c>
      <c r="D6" s="158">
        <v>1568714</v>
      </c>
      <c r="E6" s="163">
        <v>29472174</v>
      </c>
      <c r="F6" s="163">
        <v>27863</v>
      </c>
      <c r="G6" s="163">
        <v>842736</v>
      </c>
      <c r="H6" s="212">
        <v>29238299</v>
      </c>
      <c r="I6" s="212">
        <v>21640221</v>
      </c>
      <c r="J6" s="212">
        <v>1017481</v>
      </c>
      <c r="K6" s="212">
        <v>6580597</v>
      </c>
      <c r="L6" s="212">
        <v>233876</v>
      </c>
      <c r="M6" s="67"/>
    </row>
    <row r="7" spans="1:13" ht="27" customHeight="1" x14ac:dyDescent="0.15">
      <c r="A7" s="139" t="s">
        <v>234</v>
      </c>
      <c r="B7" s="163">
        <v>1087652</v>
      </c>
      <c r="C7" s="140">
        <v>3017.3989999999999</v>
      </c>
      <c r="D7" s="158">
        <v>1593455</v>
      </c>
      <c r="E7" s="163">
        <v>29862866</v>
      </c>
      <c r="F7" s="163">
        <v>27456</v>
      </c>
      <c r="G7" s="162">
        <v>828465</v>
      </c>
      <c r="H7" s="161">
        <v>29647265</v>
      </c>
      <c r="I7" s="161">
        <v>22065286</v>
      </c>
      <c r="J7" s="161">
        <v>1088373</v>
      </c>
      <c r="K7" s="161">
        <v>6493606</v>
      </c>
      <c r="L7" s="212">
        <v>215601</v>
      </c>
      <c r="M7" s="66"/>
    </row>
    <row r="8" spans="1:13" ht="27" customHeight="1" x14ac:dyDescent="0.15">
      <c r="A8" s="139" t="s">
        <v>249</v>
      </c>
      <c r="B8" s="163">
        <v>1114245</v>
      </c>
      <c r="C8" s="140">
        <v>3038.3249999999998</v>
      </c>
      <c r="D8" s="158">
        <v>1592897</v>
      </c>
      <c r="E8" s="163">
        <v>30644744</v>
      </c>
      <c r="F8" s="163">
        <v>27503</v>
      </c>
      <c r="G8" s="162">
        <v>835621</v>
      </c>
      <c r="H8" s="161">
        <v>30425119</v>
      </c>
      <c r="I8" s="161">
        <v>22596903</v>
      </c>
      <c r="J8" s="161">
        <v>1135695</v>
      </c>
      <c r="K8" s="161">
        <v>6692521</v>
      </c>
      <c r="L8" s="212">
        <v>219626</v>
      </c>
      <c r="M8" s="66"/>
    </row>
    <row r="9" spans="1:13" ht="27" customHeight="1" x14ac:dyDescent="0.15">
      <c r="A9" s="139" t="s">
        <v>233</v>
      </c>
      <c r="B9" s="163">
        <v>1054299</v>
      </c>
      <c r="C9" s="144">
        <v>2862.998</v>
      </c>
      <c r="D9" s="158">
        <v>1471374</v>
      </c>
      <c r="E9" s="163">
        <v>29858518</v>
      </c>
      <c r="F9" s="163">
        <v>28321</v>
      </c>
      <c r="G9" s="163">
        <v>810822</v>
      </c>
      <c r="H9" s="212">
        <v>29668607</v>
      </c>
      <c r="I9" s="212">
        <v>22024244</v>
      </c>
      <c r="J9" s="212">
        <v>1079863</v>
      </c>
      <c r="K9" s="212">
        <v>6564500</v>
      </c>
      <c r="L9" s="212">
        <v>189911</v>
      </c>
      <c r="M9" s="66"/>
    </row>
    <row r="10" spans="1:13" s="97" customFormat="1" ht="27" customHeight="1" x14ac:dyDescent="0.15">
      <c r="A10" s="141" t="s">
        <v>259</v>
      </c>
      <c r="B10" s="223">
        <v>1083387</v>
      </c>
      <c r="C10" s="224">
        <v>2876.605</v>
      </c>
      <c r="D10" s="223">
        <v>1511114</v>
      </c>
      <c r="E10" s="223">
        <v>31164341</v>
      </c>
      <c r="F10" s="223">
        <v>28766</v>
      </c>
      <c r="G10" s="223">
        <v>827474</v>
      </c>
      <c r="H10" s="223">
        <v>30967563</v>
      </c>
      <c r="I10" s="223">
        <v>23106152</v>
      </c>
      <c r="J10" s="223">
        <v>1178252</v>
      </c>
      <c r="K10" s="223">
        <v>6683159</v>
      </c>
      <c r="L10" s="223">
        <v>196778</v>
      </c>
      <c r="M10" s="67"/>
    </row>
    <row r="11" spans="1:13" x14ac:dyDescent="0.15">
      <c r="A11" s="153" t="s">
        <v>121</v>
      </c>
      <c r="B11" s="142"/>
      <c r="C11" s="142"/>
      <c r="D11" s="142"/>
      <c r="E11" s="142"/>
      <c r="F11" s="142"/>
      <c r="G11" s="142"/>
      <c r="H11" s="142"/>
      <c r="I11" s="142"/>
      <c r="J11" s="64"/>
      <c r="K11" s="68"/>
      <c r="L11" s="65" t="s">
        <v>122</v>
      </c>
      <c r="M11" s="66"/>
    </row>
    <row r="12" spans="1:13" x14ac:dyDescent="0.15">
      <c r="A12" s="68" t="s">
        <v>239</v>
      </c>
      <c r="B12" s="160"/>
      <c r="C12" s="160"/>
      <c r="D12" s="160"/>
      <c r="E12" s="160"/>
      <c r="F12" s="160"/>
      <c r="G12" s="160"/>
      <c r="H12" s="160"/>
      <c r="I12" s="160"/>
      <c r="J12" s="64"/>
      <c r="K12" s="64"/>
      <c r="L12" s="64"/>
      <c r="M12" s="66"/>
    </row>
    <row r="13" spans="1:13" x14ac:dyDescent="0.15">
      <c r="A13" s="68" t="s">
        <v>123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6"/>
    </row>
    <row r="14" spans="1:13" x14ac:dyDescent="0.15">
      <c r="A14" s="71" t="s">
        <v>124</v>
      </c>
      <c r="B14" s="3"/>
      <c r="C14" s="3"/>
      <c r="D14" s="3"/>
      <c r="E14" s="36"/>
      <c r="F14" s="69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A3:A5"/>
    <mergeCell ref="B3:B5"/>
    <mergeCell ref="D3:D5"/>
    <mergeCell ref="E3:G3"/>
    <mergeCell ref="H3:K3"/>
    <mergeCell ref="L3:L5"/>
    <mergeCell ref="C4:C5"/>
    <mergeCell ref="E4:E5"/>
    <mergeCell ref="F4:F5"/>
    <mergeCell ref="G4:G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/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202</v>
      </c>
      <c r="B1" s="49"/>
      <c r="C1" s="49"/>
      <c r="D1" s="49"/>
      <c r="E1" s="49"/>
      <c r="F1" s="49"/>
    </row>
    <row r="2" spans="1:6" ht="15" customHeight="1" x14ac:dyDescent="0.15">
      <c r="A2" s="16"/>
      <c r="B2" s="16"/>
      <c r="C2" s="16"/>
      <c r="D2" s="16"/>
      <c r="E2" s="16"/>
      <c r="F2" s="16"/>
    </row>
    <row r="3" spans="1:6" ht="15" customHeight="1" x14ac:dyDescent="0.15">
      <c r="A3" s="49" t="s">
        <v>100</v>
      </c>
      <c r="B3" s="16"/>
      <c r="C3" s="16"/>
      <c r="D3" s="16"/>
      <c r="E3" s="15" t="s">
        <v>0</v>
      </c>
      <c r="F3" s="16"/>
    </row>
    <row r="4" spans="1:6" ht="18" customHeight="1" x14ac:dyDescent="0.15">
      <c r="A4" s="227" t="s">
        <v>125</v>
      </c>
      <c r="B4" s="227" t="s">
        <v>126</v>
      </c>
      <c r="C4" s="228" t="s">
        <v>127</v>
      </c>
      <c r="D4" s="228" t="s">
        <v>128</v>
      </c>
      <c r="E4" s="227" t="s">
        <v>129</v>
      </c>
      <c r="F4" s="16"/>
    </row>
    <row r="5" spans="1:6" ht="18" customHeight="1" x14ac:dyDescent="0.15">
      <c r="A5" s="226"/>
      <c r="B5" s="226"/>
      <c r="C5" s="229"/>
      <c r="D5" s="229"/>
      <c r="E5" s="226"/>
      <c r="F5" s="16"/>
    </row>
    <row r="6" spans="1:6" ht="18" customHeight="1" x14ac:dyDescent="0.15">
      <c r="A6" s="139" t="s">
        <v>276</v>
      </c>
      <c r="B6" s="136">
        <v>6137978</v>
      </c>
      <c r="C6" s="136">
        <v>156123</v>
      </c>
      <c r="D6" s="136">
        <v>96936</v>
      </c>
      <c r="E6" s="136">
        <v>5433267</v>
      </c>
      <c r="F6" s="50"/>
    </row>
    <row r="7" spans="1:6" ht="18" customHeight="1" x14ac:dyDescent="0.15">
      <c r="A7" s="139" t="s">
        <v>234</v>
      </c>
      <c r="B7" s="136">
        <v>5968693</v>
      </c>
      <c r="C7" s="136">
        <v>156118</v>
      </c>
      <c r="D7" s="136">
        <v>97902</v>
      </c>
      <c r="E7" s="136">
        <v>5330538</v>
      </c>
      <c r="F7" s="50"/>
    </row>
    <row r="8" spans="1:6" ht="18" customHeight="1" x14ac:dyDescent="0.15">
      <c r="A8" s="139" t="s">
        <v>249</v>
      </c>
      <c r="B8" s="159">
        <v>5684889</v>
      </c>
      <c r="C8" s="136">
        <v>154259</v>
      </c>
      <c r="D8" s="136">
        <v>97995</v>
      </c>
      <c r="E8" s="136">
        <v>5102086</v>
      </c>
      <c r="F8" s="16"/>
    </row>
    <row r="9" spans="1:6" ht="18" customHeight="1" x14ac:dyDescent="0.15">
      <c r="A9" s="139" t="s">
        <v>233</v>
      </c>
      <c r="B9" s="159">
        <v>5574320</v>
      </c>
      <c r="C9" s="159">
        <v>152897</v>
      </c>
      <c r="D9" s="159">
        <v>98533</v>
      </c>
      <c r="E9" s="159">
        <v>5045614</v>
      </c>
      <c r="F9" s="16"/>
    </row>
    <row r="10" spans="1:6" ht="18" customHeight="1" x14ac:dyDescent="0.15">
      <c r="A10" s="141" t="s">
        <v>259</v>
      </c>
      <c r="B10" s="201">
        <v>5394600</v>
      </c>
      <c r="C10" s="221">
        <f>5394599900/35997</f>
        <v>149862.48576270245</v>
      </c>
      <c r="D10" s="221">
        <f>5394599900/55287</f>
        <v>97574.473203465546</v>
      </c>
      <c r="E10" s="216">
        <v>4933711</v>
      </c>
      <c r="F10" s="50"/>
    </row>
    <row r="11" spans="1:6" ht="15" customHeight="1" x14ac:dyDescent="0.15">
      <c r="A11" s="70"/>
      <c r="B11" s="52"/>
      <c r="C11" s="52"/>
      <c r="D11" s="52"/>
      <c r="E11" s="15" t="s">
        <v>87</v>
      </c>
      <c r="F11" s="52"/>
    </row>
    <row r="12" spans="1:6" ht="15" customHeight="1" x14ac:dyDescent="0.15">
      <c r="A12" s="16"/>
      <c r="B12" s="16"/>
      <c r="C12" s="16"/>
      <c r="D12" s="16"/>
      <c r="E12" s="16"/>
      <c r="F12" s="16"/>
    </row>
    <row r="13" spans="1:6" ht="15" customHeight="1" x14ac:dyDescent="0.15">
      <c r="A13" s="16" t="s">
        <v>237</v>
      </c>
      <c r="B13" s="16"/>
      <c r="C13" s="16"/>
      <c r="D13" s="16"/>
      <c r="E13" s="16"/>
      <c r="F13" s="16"/>
    </row>
    <row r="14" spans="1:6" ht="15" customHeight="1" x14ac:dyDescent="0.15">
      <c r="A14" s="16"/>
      <c r="B14" s="16"/>
      <c r="C14" s="16"/>
      <c r="D14" s="16"/>
      <c r="E14" s="16"/>
      <c r="F14" s="16"/>
    </row>
    <row r="15" spans="1:6" ht="15" customHeight="1" x14ac:dyDescent="0.15">
      <c r="A15" s="49" t="s">
        <v>130</v>
      </c>
      <c r="B15" s="16"/>
      <c r="C15" s="16"/>
      <c r="D15" s="16"/>
      <c r="E15" s="15" t="s">
        <v>0</v>
      </c>
      <c r="F15" s="16"/>
    </row>
    <row r="16" spans="1:6" ht="18" customHeight="1" x14ac:dyDescent="0.15">
      <c r="A16" s="273" t="s">
        <v>131</v>
      </c>
      <c r="B16" s="273" t="s">
        <v>132</v>
      </c>
      <c r="C16" s="228" t="s">
        <v>127</v>
      </c>
      <c r="D16" s="228" t="s">
        <v>128</v>
      </c>
      <c r="E16" s="273" t="s">
        <v>133</v>
      </c>
      <c r="F16" s="16"/>
    </row>
    <row r="17" spans="1:6" ht="18" customHeight="1" x14ac:dyDescent="0.15">
      <c r="A17" s="273"/>
      <c r="B17" s="273"/>
      <c r="C17" s="229"/>
      <c r="D17" s="229"/>
      <c r="E17" s="273"/>
      <c r="F17" s="16"/>
    </row>
    <row r="18" spans="1:6" ht="18" customHeight="1" x14ac:dyDescent="0.15">
      <c r="A18" s="139" t="s">
        <v>276</v>
      </c>
      <c r="B18" s="136">
        <v>72984</v>
      </c>
      <c r="C18" s="136">
        <v>126270</v>
      </c>
      <c r="D18" s="136">
        <v>103524</v>
      </c>
      <c r="E18" s="136">
        <v>70341</v>
      </c>
      <c r="F18" s="50"/>
    </row>
    <row r="19" spans="1:6" ht="18" customHeight="1" x14ac:dyDescent="0.15">
      <c r="A19" s="139" t="s">
        <v>234</v>
      </c>
      <c r="B19" s="136">
        <v>28174</v>
      </c>
      <c r="C19" s="136">
        <v>114528</v>
      </c>
      <c r="D19" s="136">
        <v>100621</v>
      </c>
      <c r="E19" s="136">
        <v>26440</v>
      </c>
      <c r="F19" s="50"/>
    </row>
    <row r="20" spans="1:6" ht="18" customHeight="1" x14ac:dyDescent="0.15">
      <c r="A20" s="139" t="s">
        <v>249</v>
      </c>
      <c r="B20" s="136">
        <v>5829</v>
      </c>
      <c r="C20" s="136">
        <v>153397</v>
      </c>
      <c r="D20" s="136">
        <v>149464</v>
      </c>
      <c r="E20" s="136">
        <v>5742</v>
      </c>
      <c r="F20" s="16"/>
    </row>
    <row r="21" spans="1:6" ht="18" customHeight="1" x14ac:dyDescent="0.15">
      <c r="A21" s="139" t="s">
        <v>233</v>
      </c>
      <c r="B21" s="215">
        <v>0</v>
      </c>
      <c r="C21" s="215">
        <v>0</v>
      </c>
      <c r="D21" s="215">
        <v>0</v>
      </c>
      <c r="E21" s="215">
        <v>0</v>
      </c>
      <c r="F21" s="16"/>
    </row>
    <row r="22" spans="1:6" ht="18" customHeight="1" x14ac:dyDescent="0.15">
      <c r="A22" s="141" t="s">
        <v>259</v>
      </c>
      <c r="B22" s="216">
        <v>0</v>
      </c>
      <c r="C22" s="216">
        <v>0</v>
      </c>
      <c r="D22" s="216">
        <v>0</v>
      </c>
      <c r="E22" s="216">
        <v>0</v>
      </c>
      <c r="F22" s="50"/>
    </row>
    <row r="23" spans="1:6" x14ac:dyDescent="0.15">
      <c r="A23" s="70"/>
      <c r="B23" s="52"/>
      <c r="C23" s="52"/>
      <c r="D23" s="52"/>
      <c r="E23" s="15" t="s">
        <v>87</v>
      </c>
      <c r="F23" s="52"/>
    </row>
    <row r="24" spans="1:6" x14ac:dyDescent="0.15">
      <c r="A24" s="16"/>
      <c r="B24" s="16"/>
      <c r="C24" s="16"/>
      <c r="D24" s="16"/>
      <c r="E24" s="16"/>
      <c r="F24" s="16"/>
    </row>
    <row r="25" spans="1:6" x14ac:dyDescent="0.15">
      <c r="A25" s="71"/>
      <c r="B25" s="16"/>
      <c r="C25" s="16"/>
      <c r="D25" s="16"/>
      <c r="E25" s="16"/>
      <c r="F25" s="16"/>
    </row>
  </sheetData>
  <mergeCells count="10"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/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61" t="s">
        <v>203</v>
      </c>
      <c r="B1" s="72"/>
      <c r="C1" s="72"/>
      <c r="D1" s="72"/>
      <c r="E1" s="72"/>
      <c r="F1" s="73"/>
      <c r="G1" s="72"/>
    </row>
    <row r="2" spans="1:7" ht="15" customHeight="1" x14ac:dyDescent="0.15">
      <c r="A2" s="68"/>
      <c r="B2" s="68"/>
      <c r="C2" s="68"/>
      <c r="D2" s="68"/>
      <c r="E2" s="68"/>
      <c r="F2" s="74" t="s">
        <v>86</v>
      </c>
      <c r="G2" s="68"/>
    </row>
    <row r="3" spans="1:7" ht="21.75" customHeight="1" x14ac:dyDescent="0.15">
      <c r="A3" s="227" t="s">
        <v>125</v>
      </c>
      <c r="B3" s="229" t="s">
        <v>134</v>
      </c>
      <c r="C3" s="226" t="s">
        <v>135</v>
      </c>
      <c r="D3" s="277" t="s">
        <v>136</v>
      </c>
      <c r="E3" s="277" t="s">
        <v>137</v>
      </c>
      <c r="F3" s="270" t="s">
        <v>138</v>
      </c>
      <c r="G3" s="68"/>
    </row>
    <row r="4" spans="1:7" ht="21.75" customHeight="1" x14ac:dyDescent="0.15">
      <c r="A4" s="226"/>
      <c r="B4" s="226"/>
      <c r="C4" s="226"/>
      <c r="D4" s="277"/>
      <c r="E4" s="277"/>
      <c r="F4" s="273"/>
      <c r="G4" s="68"/>
    </row>
    <row r="5" spans="1:7" ht="21.75" customHeight="1" x14ac:dyDescent="0.15">
      <c r="A5" s="139" t="s">
        <v>279</v>
      </c>
      <c r="B5" s="163">
        <v>34972</v>
      </c>
      <c r="C5" s="163">
        <v>1057742</v>
      </c>
      <c r="D5" s="144">
        <v>3024.5390000000002</v>
      </c>
      <c r="E5" s="163">
        <v>27099593</v>
      </c>
      <c r="F5" s="143">
        <v>774894.00100000005</v>
      </c>
      <c r="G5" s="68"/>
    </row>
    <row r="6" spans="1:7" ht="21.75" customHeight="1" x14ac:dyDescent="0.15">
      <c r="A6" s="139" t="s">
        <v>234</v>
      </c>
      <c r="B6" s="163">
        <v>36046</v>
      </c>
      <c r="C6" s="163">
        <v>1087652</v>
      </c>
      <c r="D6" s="144">
        <v>3017.3989999999999</v>
      </c>
      <c r="E6" s="163">
        <v>27334475</v>
      </c>
      <c r="F6" s="143">
        <v>758322.01699999999</v>
      </c>
      <c r="G6" s="68"/>
    </row>
    <row r="7" spans="1:7" ht="21.75" customHeight="1" x14ac:dyDescent="0.15">
      <c r="A7" s="139" t="s">
        <v>249</v>
      </c>
      <c r="B7" s="163">
        <v>36673</v>
      </c>
      <c r="C7" s="163">
        <v>1114245</v>
      </c>
      <c r="D7" s="144">
        <v>3038.3249999999998</v>
      </c>
      <c r="E7" s="163">
        <v>28080289</v>
      </c>
      <c r="F7" s="143">
        <v>765693.81099999999</v>
      </c>
      <c r="G7" s="68"/>
    </row>
    <row r="8" spans="1:7" ht="21.75" customHeight="1" x14ac:dyDescent="0.15">
      <c r="A8" s="139" t="s">
        <v>233</v>
      </c>
      <c r="B8" s="163">
        <v>36825</v>
      </c>
      <c r="C8" s="163">
        <v>1054299</v>
      </c>
      <c r="D8" s="144">
        <v>2862.998</v>
      </c>
      <c r="E8" s="163">
        <v>27426450</v>
      </c>
      <c r="F8" s="135">
        <v>744778.01599999995</v>
      </c>
      <c r="G8" s="68"/>
    </row>
    <row r="9" spans="1:7" ht="21.75" customHeight="1" x14ac:dyDescent="0.15">
      <c r="A9" s="141" t="s">
        <v>259</v>
      </c>
      <c r="B9" s="223">
        <v>37662</v>
      </c>
      <c r="C9" s="223">
        <v>1083387</v>
      </c>
      <c r="D9" s="224">
        <v>2876.605</v>
      </c>
      <c r="E9" s="223">
        <v>28654921</v>
      </c>
      <c r="F9" s="225">
        <v>760844.36600000004</v>
      </c>
      <c r="G9" s="75"/>
    </row>
    <row r="10" spans="1:7" ht="14.25" x14ac:dyDescent="0.15">
      <c r="A10" s="64"/>
      <c r="B10" s="68"/>
      <c r="C10" s="68"/>
      <c r="D10" s="68"/>
      <c r="E10" s="68"/>
      <c r="F10" s="76" t="s">
        <v>139</v>
      </c>
      <c r="G10" s="72"/>
    </row>
    <row r="11" spans="1:7" x14ac:dyDescent="0.15">
      <c r="A11" s="3"/>
      <c r="B11" s="3"/>
      <c r="C11" s="3"/>
      <c r="D11" s="3"/>
      <c r="E11" s="3"/>
      <c r="F11" s="77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90" zoomScaleNormal="90" zoomScaleSheetLayoutView="100" workbookViewId="0"/>
  </sheetViews>
  <sheetFormatPr defaultRowHeight="13.5" x14ac:dyDescent="0.15"/>
  <cols>
    <col min="1" max="6" width="14.625" customWidth="1"/>
  </cols>
  <sheetData>
    <row r="1" spans="1:7" ht="18" customHeight="1" x14ac:dyDescent="0.15">
      <c r="A1" s="1" t="s">
        <v>204</v>
      </c>
      <c r="B1" s="49"/>
      <c r="C1" s="49"/>
      <c r="D1" s="49"/>
      <c r="E1" s="49"/>
      <c r="F1" s="49"/>
      <c r="G1" s="49"/>
    </row>
    <row r="2" spans="1:7" ht="18" customHeight="1" x14ac:dyDescent="0.15">
      <c r="A2" s="78"/>
      <c r="B2" s="49"/>
      <c r="C2" s="49"/>
      <c r="D2" s="49"/>
      <c r="E2" s="49"/>
      <c r="F2" s="49"/>
      <c r="G2" s="49"/>
    </row>
    <row r="3" spans="1:7" ht="18" customHeight="1" x14ac:dyDescent="0.15">
      <c r="A3" s="49" t="s">
        <v>140</v>
      </c>
      <c r="B3" s="16"/>
      <c r="C3" s="16"/>
      <c r="D3" s="16"/>
      <c r="E3" s="16"/>
      <c r="F3" s="15" t="s">
        <v>86</v>
      </c>
      <c r="G3" s="16"/>
    </row>
    <row r="4" spans="1:7" ht="15" customHeight="1" x14ac:dyDescent="0.15">
      <c r="A4" s="227" t="s">
        <v>125</v>
      </c>
      <c r="B4" s="226" t="s">
        <v>141</v>
      </c>
      <c r="C4" s="226" t="s">
        <v>135</v>
      </c>
      <c r="D4" s="226" t="s">
        <v>136</v>
      </c>
      <c r="E4" s="226" t="s">
        <v>142</v>
      </c>
      <c r="F4" s="228" t="s">
        <v>143</v>
      </c>
      <c r="G4" s="16"/>
    </row>
    <row r="5" spans="1:7" ht="15" customHeight="1" x14ac:dyDescent="0.15">
      <c r="A5" s="226"/>
      <c r="B5" s="226"/>
      <c r="C5" s="226"/>
      <c r="D5" s="226"/>
      <c r="E5" s="226"/>
      <c r="F5" s="229"/>
      <c r="G5" s="16"/>
    </row>
    <row r="6" spans="1:7" ht="18" customHeight="1" x14ac:dyDescent="0.15">
      <c r="A6" s="139" t="s">
        <v>278</v>
      </c>
      <c r="B6" s="163">
        <v>1656</v>
      </c>
      <c r="C6" s="163">
        <v>12781</v>
      </c>
      <c r="D6" s="145">
        <v>771.8</v>
      </c>
      <c r="E6" s="163">
        <v>113998</v>
      </c>
      <c r="F6" s="163">
        <v>68839</v>
      </c>
      <c r="G6" s="50"/>
    </row>
    <row r="7" spans="1:7" ht="18" customHeight="1" x14ac:dyDescent="0.15">
      <c r="A7" s="139" t="s">
        <v>234</v>
      </c>
      <c r="B7" s="163">
        <v>1570</v>
      </c>
      <c r="C7" s="163">
        <v>12999</v>
      </c>
      <c r="D7" s="145">
        <v>827.96199999999999</v>
      </c>
      <c r="E7" s="163">
        <v>107318</v>
      </c>
      <c r="F7" s="163">
        <v>68355</v>
      </c>
      <c r="G7" s="50"/>
    </row>
    <row r="8" spans="1:7" ht="18" customHeight="1" x14ac:dyDescent="0.15">
      <c r="A8" s="139" t="s">
        <v>249</v>
      </c>
      <c r="B8" s="163">
        <v>1468</v>
      </c>
      <c r="C8" s="163">
        <v>12343</v>
      </c>
      <c r="D8" s="145">
        <v>840.80399999999997</v>
      </c>
      <c r="E8" s="163">
        <v>105492</v>
      </c>
      <c r="F8" s="163">
        <v>71861</v>
      </c>
      <c r="G8" s="16"/>
    </row>
    <row r="9" spans="1:7" ht="18" customHeight="1" x14ac:dyDescent="0.15">
      <c r="A9" s="139" t="s">
        <v>233</v>
      </c>
      <c r="B9" s="163">
        <v>1384</v>
      </c>
      <c r="C9" s="163">
        <v>11493</v>
      </c>
      <c r="D9" s="145">
        <f>C9/B9*100</f>
        <v>830.41907514450861</v>
      </c>
      <c r="E9" s="163">
        <v>97477</v>
      </c>
      <c r="F9" s="163">
        <f>(E9*1000)/B9</f>
        <v>70431.358381502883</v>
      </c>
      <c r="G9" s="16"/>
    </row>
    <row r="10" spans="1:7" ht="18" customHeight="1" x14ac:dyDescent="0.15">
      <c r="A10" s="141" t="s">
        <v>259</v>
      </c>
      <c r="B10" s="217">
        <v>1411</v>
      </c>
      <c r="C10" s="217">
        <v>11727</v>
      </c>
      <c r="D10" s="222">
        <f>C10/B10*100</f>
        <v>831.11268603827068</v>
      </c>
      <c r="E10" s="217">
        <v>100268</v>
      </c>
      <c r="F10" s="217">
        <f>(E10*1000)/B10</f>
        <v>71061.658398299085</v>
      </c>
      <c r="G10" s="50"/>
    </row>
    <row r="11" spans="1:7" ht="18" customHeight="1" x14ac:dyDescent="0.15">
      <c r="A11" s="71" t="s">
        <v>144</v>
      </c>
      <c r="B11" s="52"/>
      <c r="C11" s="52"/>
      <c r="D11" s="52"/>
      <c r="E11" s="52"/>
      <c r="F11" s="15" t="s">
        <v>87</v>
      </c>
      <c r="G11" s="52"/>
    </row>
    <row r="12" spans="1:7" ht="18" customHeight="1" x14ac:dyDescent="0.15">
      <c r="A12" s="71"/>
      <c r="B12" s="16"/>
      <c r="C12" s="16"/>
      <c r="D12" s="16"/>
      <c r="E12" s="16"/>
      <c r="F12" s="16"/>
      <c r="G12" s="16"/>
    </row>
    <row r="13" spans="1:7" ht="18" customHeight="1" x14ac:dyDescent="0.15">
      <c r="A13" s="16"/>
      <c r="B13" s="16"/>
      <c r="C13" s="16"/>
      <c r="D13" s="16"/>
      <c r="E13" s="16"/>
      <c r="F13" s="16"/>
      <c r="G13" s="16"/>
    </row>
    <row r="14" spans="1:7" ht="18" customHeight="1" x14ac:dyDescent="0.15">
      <c r="A14" s="16"/>
      <c r="B14" s="16"/>
      <c r="C14" s="16"/>
      <c r="D14" s="16"/>
      <c r="E14" s="16"/>
      <c r="F14" s="16"/>
      <c r="G14" s="16"/>
    </row>
    <row r="15" spans="1:7" s="147" customFormat="1" ht="18" customHeight="1" x14ac:dyDescent="0.15">
      <c r="A15" s="148" t="s">
        <v>182</v>
      </c>
      <c r="B15" s="68"/>
      <c r="C15" s="68"/>
      <c r="D15" s="68"/>
      <c r="E15" s="68"/>
      <c r="F15" s="74" t="s">
        <v>86</v>
      </c>
      <c r="G15" s="68"/>
    </row>
    <row r="16" spans="1:7" ht="15" customHeight="1" x14ac:dyDescent="0.15">
      <c r="A16" s="227" t="s">
        <v>125</v>
      </c>
      <c r="B16" s="226" t="s">
        <v>141</v>
      </c>
      <c r="C16" s="226" t="s">
        <v>135</v>
      </c>
      <c r="D16" s="226" t="s">
        <v>136</v>
      </c>
      <c r="E16" s="226" t="s">
        <v>142</v>
      </c>
      <c r="F16" s="228" t="s">
        <v>143</v>
      </c>
      <c r="G16" s="16"/>
    </row>
    <row r="17" spans="1:7" ht="15" customHeight="1" x14ac:dyDescent="0.15">
      <c r="A17" s="226"/>
      <c r="B17" s="226"/>
      <c r="C17" s="226"/>
      <c r="D17" s="226"/>
      <c r="E17" s="226"/>
      <c r="F17" s="229"/>
      <c r="G17" s="16"/>
    </row>
    <row r="18" spans="1:7" ht="18" customHeight="1" x14ac:dyDescent="0.15">
      <c r="A18" s="139" t="s">
        <v>277</v>
      </c>
      <c r="B18" s="163">
        <v>32629</v>
      </c>
      <c r="C18" s="163">
        <v>386202</v>
      </c>
      <c r="D18" s="145">
        <v>1183.616</v>
      </c>
      <c r="E18" s="163">
        <v>606662</v>
      </c>
      <c r="F18" s="163">
        <v>18593</v>
      </c>
      <c r="G18" s="50"/>
    </row>
    <row r="19" spans="1:7" ht="18" customHeight="1" x14ac:dyDescent="0.15">
      <c r="A19" s="139" t="s">
        <v>234</v>
      </c>
      <c r="B19" s="163">
        <v>33785</v>
      </c>
      <c r="C19" s="163">
        <v>386721</v>
      </c>
      <c r="D19" s="145">
        <v>1144.653</v>
      </c>
      <c r="E19" s="163">
        <v>603830</v>
      </c>
      <c r="F19" s="163">
        <v>17873</v>
      </c>
      <c r="G19" s="50"/>
    </row>
    <row r="20" spans="1:7" ht="18" customHeight="1" x14ac:dyDescent="0.15">
      <c r="A20" s="139" t="s">
        <v>249</v>
      </c>
      <c r="B20" s="163">
        <v>37886</v>
      </c>
      <c r="C20" s="163">
        <v>395204</v>
      </c>
      <c r="D20" s="145">
        <v>1043.1400000000001</v>
      </c>
      <c r="E20" s="163">
        <v>634657</v>
      </c>
      <c r="F20" s="163">
        <v>16752</v>
      </c>
      <c r="G20" s="16"/>
    </row>
    <row r="21" spans="1:7" ht="18" customHeight="1" x14ac:dyDescent="0.15">
      <c r="A21" s="139" t="s">
        <v>233</v>
      </c>
      <c r="B21" s="163">
        <v>38968</v>
      </c>
      <c r="C21" s="163">
        <v>333237</v>
      </c>
      <c r="D21" s="145">
        <f>C21/B21*100</f>
        <v>855.15551221515091</v>
      </c>
      <c r="E21" s="163">
        <v>588722</v>
      </c>
      <c r="F21" s="163">
        <f>(E21*1000)/B21</f>
        <v>15107.832067337302</v>
      </c>
      <c r="G21" s="16"/>
    </row>
    <row r="22" spans="1:7" ht="18" customHeight="1" x14ac:dyDescent="0.15">
      <c r="A22" s="141" t="s">
        <v>259</v>
      </c>
      <c r="B22" s="217">
        <v>39319</v>
      </c>
      <c r="C22" s="217">
        <v>392427</v>
      </c>
      <c r="D22" s="222">
        <f>C22/B22*100</f>
        <v>998.0594623464483</v>
      </c>
      <c r="E22" s="217">
        <v>709803</v>
      </c>
      <c r="F22" s="217">
        <f>(E22*1000)/B22</f>
        <v>18052.417406342989</v>
      </c>
      <c r="G22" s="50"/>
    </row>
    <row r="23" spans="1:7" ht="18" customHeight="1" x14ac:dyDescent="0.15">
      <c r="A23" s="71" t="s">
        <v>159</v>
      </c>
      <c r="B23" s="52"/>
      <c r="C23" s="52"/>
      <c r="D23" s="52"/>
      <c r="E23" s="52"/>
      <c r="F23" s="15" t="s">
        <v>87</v>
      </c>
      <c r="G23" s="52"/>
    </row>
    <row r="24" spans="1:7" ht="18" customHeight="1" x14ac:dyDescent="0.15">
      <c r="A24" s="16" t="s">
        <v>183</v>
      </c>
      <c r="B24" s="16"/>
      <c r="C24" s="16"/>
      <c r="D24" s="16"/>
      <c r="E24" s="16"/>
      <c r="F24" s="16"/>
      <c r="G24" s="16"/>
    </row>
    <row r="25" spans="1:7" ht="18" customHeight="1" x14ac:dyDescent="0.15">
      <c r="A25" s="16" t="s">
        <v>184</v>
      </c>
      <c r="B25" s="16"/>
      <c r="C25" s="16"/>
      <c r="D25" s="16"/>
      <c r="E25" s="16"/>
      <c r="F25" s="16"/>
      <c r="G25" s="16"/>
    </row>
    <row r="26" spans="1:7" ht="18" customHeight="1" x14ac:dyDescent="0.15">
      <c r="A26" s="16" t="s">
        <v>185</v>
      </c>
      <c r="B26" s="16"/>
      <c r="C26" s="16"/>
      <c r="D26" s="16"/>
      <c r="E26" s="16"/>
      <c r="F26" s="16"/>
      <c r="G26" s="16"/>
    </row>
    <row r="27" spans="1:7" ht="18" customHeight="1" x14ac:dyDescent="0.15">
      <c r="A27" s="16" t="s">
        <v>238</v>
      </c>
      <c r="B27" s="16"/>
      <c r="C27" s="16"/>
      <c r="D27" s="16"/>
      <c r="E27" s="16"/>
      <c r="F27" s="16"/>
      <c r="G27" s="16"/>
    </row>
    <row r="28" spans="1:7" ht="18" customHeight="1" x14ac:dyDescent="0.15">
      <c r="A28" s="16"/>
      <c r="B28" s="16"/>
      <c r="C28" s="16"/>
      <c r="D28" s="16"/>
      <c r="E28" s="16"/>
      <c r="F28" s="16"/>
      <c r="G28" s="16"/>
    </row>
    <row r="29" spans="1:7" ht="18" customHeight="1" x14ac:dyDescent="0.15">
      <c r="A29" s="16"/>
      <c r="B29" s="16"/>
      <c r="C29" s="16"/>
      <c r="D29" s="16"/>
      <c r="E29" s="16"/>
      <c r="F29" s="16"/>
      <c r="G29" s="16"/>
    </row>
    <row r="30" spans="1:7" ht="18" customHeight="1" x14ac:dyDescent="0.15">
      <c r="A30" s="60" t="s">
        <v>232</v>
      </c>
      <c r="B30" s="16"/>
      <c r="C30" s="16"/>
      <c r="D30" s="16"/>
      <c r="E30" s="16"/>
      <c r="F30" s="15" t="s">
        <v>86</v>
      </c>
      <c r="G30" s="16"/>
    </row>
    <row r="31" spans="1:7" ht="15" customHeight="1" x14ac:dyDescent="0.15">
      <c r="A31" s="227" t="s">
        <v>125</v>
      </c>
      <c r="B31" s="226" t="s">
        <v>141</v>
      </c>
      <c r="C31" s="226" t="s">
        <v>135</v>
      </c>
      <c r="D31" s="226" t="s">
        <v>136</v>
      </c>
      <c r="E31" s="226" t="s">
        <v>142</v>
      </c>
      <c r="F31" s="228" t="s">
        <v>143</v>
      </c>
      <c r="G31" s="16"/>
    </row>
    <row r="32" spans="1:7" ht="15" customHeight="1" x14ac:dyDescent="0.15">
      <c r="A32" s="226"/>
      <c r="B32" s="226"/>
      <c r="C32" s="226"/>
      <c r="D32" s="226"/>
      <c r="E32" s="226"/>
      <c r="F32" s="229"/>
      <c r="G32" s="16"/>
    </row>
    <row r="33" spans="1:7" ht="18" customHeight="1" x14ac:dyDescent="0.15">
      <c r="A33" s="139" t="s">
        <v>277</v>
      </c>
      <c r="B33" s="163">
        <v>3938</v>
      </c>
      <c r="C33" s="163">
        <v>47804</v>
      </c>
      <c r="D33" s="145">
        <v>1213.9159999999999</v>
      </c>
      <c r="E33" s="163">
        <v>136532</v>
      </c>
      <c r="F33" s="163">
        <v>34670</v>
      </c>
      <c r="G33" s="50"/>
    </row>
    <row r="34" spans="1:7" ht="18" customHeight="1" x14ac:dyDescent="0.15">
      <c r="A34" s="139" t="s">
        <v>234</v>
      </c>
      <c r="B34" s="163">
        <v>3891</v>
      </c>
      <c r="C34" s="163">
        <v>49555</v>
      </c>
      <c r="D34" s="145">
        <v>1273.58</v>
      </c>
      <c r="E34" s="163">
        <v>137926</v>
      </c>
      <c r="F34" s="163">
        <v>35447</v>
      </c>
      <c r="G34" s="50"/>
    </row>
    <row r="35" spans="1:7" ht="18" customHeight="1" x14ac:dyDescent="0.15">
      <c r="A35" s="139" t="s">
        <v>249</v>
      </c>
      <c r="B35" s="163">
        <v>3838</v>
      </c>
      <c r="C35" s="163">
        <v>50147</v>
      </c>
      <c r="D35" s="145">
        <v>1306.5920000000001</v>
      </c>
      <c r="E35" s="163">
        <v>150669</v>
      </c>
      <c r="F35" s="163">
        <v>39257</v>
      </c>
      <c r="G35" s="16"/>
    </row>
    <row r="36" spans="1:7" ht="18" customHeight="1" x14ac:dyDescent="0.15">
      <c r="A36" s="139" t="s">
        <v>233</v>
      </c>
      <c r="B36" s="163">
        <v>3750</v>
      </c>
      <c r="C36" s="163">
        <v>45473</v>
      </c>
      <c r="D36" s="145">
        <f>C36/B36*100</f>
        <v>1212.6133333333335</v>
      </c>
      <c r="E36" s="163">
        <v>137898</v>
      </c>
      <c r="F36" s="163">
        <f>(E36*1000)/B36</f>
        <v>36772.800000000003</v>
      </c>
      <c r="G36" s="16"/>
    </row>
    <row r="37" spans="1:7" ht="18" customHeight="1" x14ac:dyDescent="0.15">
      <c r="A37" s="141" t="s">
        <v>259</v>
      </c>
      <c r="B37" s="217">
        <v>3594</v>
      </c>
      <c r="C37" s="217">
        <v>46874</v>
      </c>
      <c r="D37" s="222">
        <f>C37/B37*100</f>
        <v>1304.2292710072343</v>
      </c>
      <c r="E37" s="217">
        <v>140738</v>
      </c>
      <c r="F37" s="217">
        <f>(E37*1000)/B37</f>
        <v>39159.154145798551</v>
      </c>
      <c r="G37" s="50"/>
    </row>
    <row r="38" spans="1:7" ht="18" customHeight="1" x14ac:dyDescent="0.15">
      <c r="A38" s="71" t="s">
        <v>144</v>
      </c>
      <c r="B38" s="52"/>
      <c r="C38" s="52"/>
      <c r="D38" s="52"/>
      <c r="E38" s="52"/>
      <c r="F38" s="15" t="s">
        <v>87</v>
      </c>
      <c r="G38" s="52"/>
    </row>
    <row r="39" spans="1:7" ht="18" customHeight="1" x14ac:dyDescent="0.15">
      <c r="A39" s="71"/>
      <c r="B39" s="16"/>
      <c r="C39" s="16"/>
      <c r="D39" s="16"/>
      <c r="E39" s="16"/>
      <c r="F39" s="16"/>
      <c r="G39" s="16"/>
    </row>
    <row r="40" spans="1:7" ht="18" customHeight="1" x14ac:dyDescent="0.15">
      <c r="A40" s="16"/>
      <c r="B40" s="16"/>
      <c r="C40" s="16"/>
      <c r="D40" s="16"/>
      <c r="E40" s="16"/>
      <c r="F40" s="16"/>
      <c r="G40" s="16"/>
    </row>
    <row r="41" spans="1:7" ht="18" customHeight="1" x14ac:dyDescent="0.15">
      <c r="A41" s="16"/>
      <c r="B41" s="16"/>
      <c r="C41" s="16"/>
      <c r="D41" s="16"/>
      <c r="E41" s="16"/>
      <c r="F41" s="16"/>
      <c r="G41" s="16"/>
    </row>
    <row r="42" spans="1:7" ht="18" customHeight="1" x14ac:dyDescent="0.15">
      <c r="A42" s="60" t="s">
        <v>231</v>
      </c>
      <c r="B42" s="16"/>
      <c r="C42" s="16"/>
      <c r="D42" s="16"/>
      <c r="E42" s="16"/>
      <c r="F42" s="15" t="s">
        <v>86</v>
      </c>
      <c r="G42" s="16"/>
    </row>
    <row r="43" spans="1:7" ht="15" customHeight="1" x14ac:dyDescent="0.15">
      <c r="A43" s="227" t="s">
        <v>125</v>
      </c>
      <c r="B43" s="226" t="s">
        <v>141</v>
      </c>
      <c r="C43" s="226" t="s">
        <v>135</v>
      </c>
      <c r="D43" s="226" t="s">
        <v>136</v>
      </c>
      <c r="E43" s="226" t="s">
        <v>142</v>
      </c>
      <c r="F43" s="228" t="s">
        <v>143</v>
      </c>
      <c r="G43" s="16"/>
    </row>
    <row r="44" spans="1:7" ht="15" customHeight="1" x14ac:dyDescent="0.15">
      <c r="A44" s="226"/>
      <c r="B44" s="226"/>
      <c r="C44" s="226"/>
      <c r="D44" s="226"/>
      <c r="E44" s="226"/>
      <c r="F44" s="229"/>
      <c r="G44" s="16"/>
    </row>
    <row r="45" spans="1:7" ht="18" customHeight="1" x14ac:dyDescent="0.15">
      <c r="A45" s="139" t="s">
        <v>277</v>
      </c>
      <c r="B45" s="163">
        <v>276</v>
      </c>
      <c r="C45" s="163">
        <v>2733</v>
      </c>
      <c r="D45" s="145">
        <v>900.21699999999998</v>
      </c>
      <c r="E45" s="163">
        <v>11111</v>
      </c>
      <c r="F45" s="163">
        <v>40257</v>
      </c>
      <c r="G45" s="50"/>
    </row>
    <row r="46" spans="1:7" ht="18" customHeight="1" x14ac:dyDescent="0.15">
      <c r="A46" s="139" t="s">
        <v>234</v>
      </c>
      <c r="B46" s="163">
        <v>293</v>
      </c>
      <c r="C46" s="163">
        <v>2848</v>
      </c>
      <c r="D46" s="145">
        <v>972.01400000000001</v>
      </c>
      <c r="E46" s="163">
        <v>9879</v>
      </c>
      <c r="F46" s="163">
        <v>33717</v>
      </c>
      <c r="G46" s="50"/>
    </row>
    <row r="47" spans="1:7" ht="18" customHeight="1" x14ac:dyDescent="0.15">
      <c r="A47" s="139" t="s">
        <v>249</v>
      </c>
      <c r="B47" s="163">
        <v>280</v>
      </c>
      <c r="C47" s="163">
        <v>2686</v>
      </c>
      <c r="D47" s="145">
        <v>959.28599999999994</v>
      </c>
      <c r="E47" s="163">
        <v>11933</v>
      </c>
      <c r="F47" s="163">
        <v>42618</v>
      </c>
      <c r="G47" s="16"/>
    </row>
    <row r="48" spans="1:7" ht="18" customHeight="1" x14ac:dyDescent="0.15">
      <c r="A48" s="139" t="s">
        <v>233</v>
      </c>
      <c r="B48" s="163">
        <v>263</v>
      </c>
      <c r="C48" s="163">
        <v>2342</v>
      </c>
      <c r="D48" s="145">
        <f>C48/B48*100</f>
        <v>890.49429657794667</v>
      </c>
      <c r="E48" s="163">
        <v>8702</v>
      </c>
      <c r="F48" s="163">
        <f>(E48*1000)/B48</f>
        <v>33087.452471482888</v>
      </c>
      <c r="G48" s="16"/>
    </row>
    <row r="49" spans="1:7" ht="18" customHeight="1" x14ac:dyDescent="0.15">
      <c r="A49" s="141" t="s">
        <v>259</v>
      </c>
      <c r="B49" s="217">
        <v>226</v>
      </c>
      <c r="C49" s="217">
        <v>2221</v>
      </c>
      <c r="D49" s="222">
        <f>C49/B49*100</f>
        <v>982.74336283185835</v>
      </c>
      <c r="E49" s="217">
        <v>9051</v>
      </c>
      <c r="F49" s="217">
        <f>(E49*1000)/B49</f>
        <v>40048.672566371679</v>
      </c>
      <c r="G49" s="50"/>
    </row>
    <row r="50" spans="1:7" ht="18" customHeight="1" x14ac:dyDescent="0.15">
      <c r="A50" s="71" t="s">
        <v>144</v>
      </c>
      <c r="B50" s="52"/>
      <c r="C50" s="52"/>
      <c r="D50" s="52"/>
      <c r="E50" s="52"/>
      <c r="F50" s="15" t="s">
        <v>87</v>
      </c>
      <c r="G50" s="52"/>
    </row>
    <row r="51" spans="1:7" ht="18" customHeight="1" x14ac:dyDescent="0.15">
      <c r="A51" s="71"/>
      <c r="B51" s="16"/>
      <c r="C51" s="16"/>
      <c r="D51" s="16"/>
      <c r="E51" s="16"/>
      <c r="F51" s="16"/>
      <c r="G51" s="16"/>
    </row>
    <row r="52" spans="1:7" ht="18" customHeight="1" x14ac:dyDescent="0.15">
      <c r="A52" s="16"/>
      <c r="B52" s="16"/>
      <c r="C52" s="16"/>
      <c r="D52" s="16"/>
      <c r="E52" s="16"/>
      <c r="F52" s="16"/>
      <c r="G52" s="16"/>
    </row>
    <row r="53" spans="1:7" ht="18" customHeight="1" x14ac:dyDescent="0.15">
      <c r="A53" s="16"/>
      <c r="B53" s="16"/>
      <c r="C53" s="16"/>
      <c r="D53" s="16"/>
      <c r="E53" s="16"/>
      <c r="F53" s="16"/>
      <c r="G53" s="16"/>
    </row>
    <row r="54" spans="1:7" ht="18" customHeight="1" x14ac:dyDescent="0.15">
      <c r="A54" s="49" t="s">
        <v>230</v>
      </c>
      <c r="B54" s="16"/>
      <c r="C54" s="16"/>
      <c r="D54" s="16"/>
      <c r="E54" s="16"/>
      <c r="F54" s="15" t="s">
        <v>86</v>
      </c>
      <c r="G54" s="16"/>
    </row>
    <row r="55" spans="1:7" ht="15" customHeight="1" x14ac:dyDescent="0.15">
      <c r="A55" s="227" t="s">
        <v>125</v>
      </c>
      <c r="B55" s="226" t="s">
        <v>141</v>
      </c>
      <c r="C55" s="226" t="s">
        <v>135</v>
      </c>
      <c r="D55" s="226" t="s">
        <v>136</v>
      </c>
      <c r="E55" s="226" t="s">
        <v>142</v>
      </c>
      <c r="F55" s="228" t="s">
        <v>143</v>
      </c>
      <c r="G55" s="16"/>
    </row>
    <row r="56" spans="1:7" ht="15" customHeight="1" x14ac:dyDescent="0.15">
      <c r="A56" s="226"/>
      <c r="B56" s="226"/>
      <c r="C56" s="226"/>
      <c r="D56" s="226"/>
      <c r="E56" s="226"/>
      <c r="F56" s="229"/>
      <c r="G56" s="16"/>
    </row>
    <row r="57" spans="1:7" ht="18" customHeight="1" x14ac:dyDescent="0.15">
      <c r="A57" s="139" t="s">
        <v>277</v>
      </c>
      <c r="B57" s="163">
        <v>1966</v>
      </c>
      <c r="C57" s="163">
        <v>48926</v>
      </c>
      <c r="D57" s="145">
        <v>2488.6060000000002</v>
      </c>
      <c r="E57" s="163">
        <v>412209</v>
      </c>
      <c r="F57" s="163">
        <v>209669</v>
      </c>
      <c r="G57" s="50"/>
    </row>
    <row r="58" spans="1:7" ht="18" customHeight="1" x14ac:dyDescent="0.15">
      <c r="A58" s="139" t="s">
        <v>234</v>
      </c>
      <c r="B58" s="163">
        <v>1932</v>
      </c>
      <c r="C58" s="163">
        <v>49352</v>
      </c>
      <c r="D58" s="145">
        <v>2554.451</v>
      </c>
      <c r="E58" s="163">
        <v>417462</v>
      </c>
      <c r="F58" s="163">
        <v>216078</v>
      </c>
      <c r="G58" s="50"/>
    </row>
    <row r="59" spans="1:7" ht="18" customHeight="1" x14ac:dyDescent="0.15">
      <c r="A59" s="139" t="s">
        <v>249</v>
      </c>
      <c r="B59" s="163">
        <v>1961</v>
      </c>
      <c r="C59" s="163">
        <v>50941</v>
      </c>
      <c r="D59" s="145">
        <v>2597.7049999999999</v>
      </c>
      <c r="E59" s="163">
        <v>430096</v>
      </c>
      <c r="F59" s="163">
        <v>219325</v>
      </c>
      <c r="G59" s="16"/>
    </row>
    <row r="60" spans="1:7" ht="18" customHeight="1" x14ac:dyDescent="0.15">
      <c r="A60" s="139" t="s">
        <v>233</v>
      </c>
      <c r="B60" s="163">
        <v>1957</v>
      </c>
      <c r="C60" s="163">
        <v>47378</v>
      </c>
      <c r="D60" s="145">
        <f>C60/B60*100</f>
        <v>2420.9504343382728</v>
      </c>
      <c r="E60" s="163">
        <v>402496</v>
      </c>
      <c r="F60" s="163">
        <f>(E60*1000)/B60</f>
        <v>205669.90291262136</v>
      </c>
      <c r="G60" s="16"/>
    </row>
    <row r="61" spans="1:7" ht="18" customHeight="1" x14ac:dyDescent="0.15">
      <c r="A61" s="141" t="s">
        <v>259</v>
      </c>
      <c r="B61" s="217">
        <v>1963</v>
      </c>
      <c r="C61" s="217">
        <v>49033</v>
      </c>
      <c r="D61" s="222">
        <f>C61/B61*100</f>
        <v>2497.8604177279676</v>
      </c>
      <c r="E61" s="217">
        <v>408246</v>
      </c>
      <c r="F61" s="217">
        <f>(E61*1000)/B61</f>
        <v>207970.45338767194</v>
      </c>
      <c r="G61" s="50"/>
    </row>
    <row r="62" spans="1:7" ht="18" customHeight="1" x14ac:dyDescent="0.15">
      <c r="A62" s="71" t="s">
        <v>144</v>
      </c>
      <c r="B62" s="52"/>
      <c r="C62" s="52"/>
      <c r="D62" s="52"/>
      <c r="E62" s="52"/>
      <c r="F62" s="15" t="s">
        <v>87</v>
      </c>
      <c r="G62" s="52"/>
    </row>
    <row r="63" spans="1:7" ht="18" customHeight="1" x14ac:dyDescent="0.15">
      <c r="A63" s="71"/>
      <c r="B63" s="16"/>
      <c r="C63" s="16"/>
      <c r="D63" s="16"/>
      <c r="E63" s="16"/>
      <c r="F63" s="16"/>
      <c r="G63" s="16"/>
    </row>
    <row r="64" spans="1:7" ht="18" customHeight="1" x14ac:dyDescent="0.15">
      <c r="A64" s="16"/>
      <c r="B64" s="16"/>
      <c r="C64" s="16"/>
      <c r="D64" s="16"/>
      <c r="E64" s="16"/>
      <c r="F64" s="16"/>
      <c r="G64" s="16"/>
    </row>
    <row r="65" spans="1:7" ht="18" customHeight="1" x14ac:dyDescent="0.15">
      <c r="A65" s="16"/>
      <c r="B65" s="16"/>
      <c r="C65" s="16"/>
      <c r="D65" s="16"/>
      <c r="E65" s="16"/>
      <c r="F65" s="16"/>
      <c r="G65" s="16"/>
    </row>
    <row r="66" spans="1:7" ht="18" customHeight="1" x14ac:dyDescent="0.15">
      <c r="A66" s="60" t="s">
        <v>229</v>
      </c>
      <c r="B66" s="16"/>
      <c r="C66" s="16"/>
      <c r="D66" s="16"/>
      <c r="E66" s="16"/>
      <c r="F66" s="15" t="s">
        <v>86</v>
      </c>
      <c r="G66" s="16"/>
    </row>
    <row r="67" spans="1:7" ht="18" customHeight="1" x14ac:dyDescent="0.15">
      <c r="A67" s="227" t="s">
        <v>125</v>
      </c>
      <c r="B67" s="226" t="s">
        <v>141</v>
      </c>
      <c r="C67" s="226" t="s">
        <v>135</v>
      </c>
      <c r="D67" s="226" t="s">
        <v>136</v>
      </c>
      <c r="E67" s="226" t="s">
        <v>142</v>
      </c>
      <c r="F67" s="228" t="s">
        <v>143</v>
      </c>
      <c r="G67" s="16"/>
    </row>
    <row r="68" spans="1:7" ht="18" customHeight="1" x14ac:dyDescent="0.15">
      <c r="A68" s="226"/>
      <c r="B68" s="226"/>
      <c r="C68" s="226"/>
      <c r="D68" s="226"/>
      <c r="E68" s="226"/>
      <c r="F68" s="229"/>
      <c r="G68" s="16"/>
    </row>
    <row r="69" spans="1:7" ht="18" customHeight="1" x14ac:dyDescent="0.15">
      <c r="A69" s="139" t="s">
        <v>277</v>
      </c>
      <c r="B69" s="163">
        <v>2551</v>
      </c>
      <c r="C69" s="163">
        <v>78003</v>
      </c>
      <c r="D69" s="145">
        <v>3057.7420000000002</v>
      </c>
      <c r="E69" s="163">
        <v>290554</v>
      </c>
      <c r="F69" s="163">
        <v>113898</v>
      </c>
      <c r="G69" s="50"/>
    </row>
    <row r="70" spans="1:7" ht="18" customHeight="1" x14ac:dyDescent="0.15">
      <c r="A70" s="139" t="s">
        <v>234</v>
      </c>
      <c r="B70" s="163">
        <v>2520</v>
      </c>
      <c r="C70" s="163">
        <v>77872</v>
      </c>
      <c r="D70" s="145">
        <v>3090.1590000000001</v>
      </c>
      <c r="E70" s="163">
        <v>293778</v>
      </c>
      <c r="F70" s="163">
        <v>116579</v>
      </c>
      <c r="G70" s="50"/>
    </row>
    <row r="71" spans="1:7" ht="18" customHeight="1" x14ac:dyDescent="0.15">
      <c r="A71" s="139" t="s">
        <v>249</v>
      </c>
      <c r="B71" s="163">
        <v>2528</v>
      </c>
      <c r="C71" s="163">
        <v>79282</v>
      </c>
      <c r="D71" s="145">
        <v>3136.1550000000002</v>
      </c>
      <c r="E71" s="163">
        <v>294480</v>
      </c>
      <c r="F71" s="163">
        <v>116487</v>
      </c>
      <c r="G71" s="16"/>
    </row>
    <row r="72" spans="1:7" ht="18" customHeight="1" x14ac:dyDescent="0.15">
      <c r="A72" s="139" t="s">
        <v>233</v>
      </c>
      <c r="B72" s="163">
        <v>2583</v>
      </c>
      <c r="C72" s="163">
        <v>76755</v>
      </c>
      <c r="D72" s="145">
        <f>C72/B72*100</f>
        <v>2971.5447154471544</v>
      </c>
      <c r="E72" s="163">
        <v>283620</v>
      </c>
      <c r="F72" s="163">
        <f>(E72*1000)/B72</f>
        <v>109802.55516840883</v>
      </c>
      <c r="G72" s="16"/>
    </row>
    <row r="73" spans="1:7" ht="18" customHeight="1" x14ac:dyDescent="0.15">
      <c r="A73" s="141" t="s">
        <v>259</v>
      </c>
      <c r="B73" s="217">
        <v>2617</v>
      </c>
      <c r="C73" s="217">
        <v>80786</v>
      </c>
      <c r="D73" s="222">
        <f>C73/B73*100</f>
        <v>3086.9698127627053</v>
      </c>
      <c r="E73" s="217">
        <v>295696</v>
      </c>
      <c r="F73" s="217">
        <f>(E73*1000)/B73</f>
        <v>112990.4470768055</v>
      </c>
      <c r="G73" s="50"/>
    </row>
    <row r="74" spans="1:7" ht="18" customHeight="1" x14ac:dyDescent="0.15">
      <c r="A74" s="71" t="s">
        <v>144</v>
      </c>
      <c r="B74" s="52"/>
      <c r="C74" s="52"/>
      <c r="D74" s="52"/>
      <c r="E74" s="52"/>
      <c r="F74" s="15" t="s">
        <v>87</v>
      </c>
      <c r="G74" s="52"/>
    </row>
    <row r="75" spans="1:7" ht="18" customHeight="1" x14ac:dyDescent="0.15">
      <c r="A75" s="71"/>
      <c r="B75" s="16"/>
      <c r="C75" s="16"/>
      <c r="D75" s="16"/>
      <c r="E75" s="16"/>
      <c r="F75" s="16"/>
      <c r="G75" s="16"/>
    </row>
    <row r="76" spans="1:7" ht="18" customHeight="1" x14ac:dyDescent="0.15"/>
    <row r="77" spans="1:7" ht="18" customHeight="1" x14ac:dyDescent="0.15"/>
  </sheetData>
  <mergeCells count="36">
    <mergeCell ref="F16:F17"/>
    <mergeCell ref="F4:F5"/>
    <mergeCell ref="A16:A17"/>
    <mergeCell ref="B16:B17"/>
    <mergeCell ref="C16:C17"/>
    <mergeCell ref="D16:D17"/>
    <mergeCell ref="E16:E17"/>
    <mergeCell ref="A4:A5"/>
    <mergeCell ref="B4:B5"/>
    <mergeCell ref="C4:C5"/>
    <mergeCell ref="D4:D5"/>
    <mergeCell ref="E4:E5"/>
    <mergeCell ref="F43:F44"/>
    <mergeCell ref="A31:A32"/>
    <mergeCell ref="B31:B32"/>
    <mergeCell ref="C31:C32"/>
    <mergeCell ref="D31:D32"/>
    <mergeCell ref="E31:E32"/>
    <mergeCell ref="F31:F32"/>
    <mergeCell ref="A43:A44"/>
    <mergeCell ref="B43:B44"/>
    <mergeCell ref="C43:C44"/>
    <mergeCell ref="D43:D44"/>
    <mergeCell ref="E43:E44"/>
    <mergeCell ref="F55:F56"/>
    <mergeCell ref="A67:A68"/>
    <mergeCell ref="B67:B68"/>
    <mergeCell ref="C67:C68"/>
    <mergeCell ref="D67:D68"/>
    <mergeCell ref="E67:E68"/>
    <mergeCell ref="F67:F68"/>
    <mergeCell ref="A55:A56"/>
    <mergeCell ref="B55:B56"/>
    <mergeCell ref="C55:C56"/>
    <mergeCell ref="D55:D56"/>
    <mergeCell ref="E55:E56"/>
  </mergeCells>
  <phoneticPr fontId="3"/>
  <pageMargins left="0.7" right="0.7" top="0.75" bottom="0.75" header="0.3" footer="0.3"/>
  <pageSetup paperSize="9" scale="80" orientation="portrait" r:id="rId1"/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90" zoomScaleSheetLayoutView="100" workbookViewId="0"/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205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15">
      <c r="A2" s="6"/>
      <c r="B2" s="6"/>
      <c r="C2" s="6"/>
      <c r="D2" s="6"/>
      <c r="E2" s="6"/>
      <c r="F2" s="6"/>
      <c r="G2" s="6"/>
      <c r="H2" s="6"/>
      <c r="I2" s="15" t="s">
        <v>251</v>
      </c>
      <c r="J2" s="6"/>
    </row>
    <row r="3" spans="1:10" ht="33.75" customHeight="1" x14ac:dyDescent="0.15">
      <c r="A3" s="273" t="s">
        <v>145</v>
      </c>
      <c r="B3" s="273" t="s">
        <v>146</v>
      </c>
      <c r="C3" s="273"/>
      <c r="D3" s="273"/>
      <c r="E3" s="273"/>
      <c r="F3" s="273"/>
      <c r="G3" s="273"/>
      <c r="H3" s="166" t="s">
        <v>147</v>
      </c>
      <c r="I3" s="165" t="s">
        <v>148</v>
      </c>
      <c r="J3" s="3"/>
    </row>
    <row r="4" spans="1:10" ht="59.25" customHeight="1" x14ac:dyDescent="0.15">
      <c r="A4" s="278"/>
      <c r="B4" s="166" t="s">
        <v>149</v>
      </c>
      <c r="C4" s="79" t="s">
        <v>150</v>
      </c>
      <c r="D4" s="164" t="s">
        <v>151</v>
      </c>
      <c r="E4" s="165" t="s">
        <v>152</v>
      </c>
      <c r="F4" s="80" t="s">
        <v>153</v>
      </c>
      <c r="G4" s="164" t="s">
        <v>154</v>
      </c>
      <c r="H4" s="164" t="s">
        <v>155</v>
      </c>
      <c r="I4" s="166" t="s">
        <v>156</v>
      </c>
      <c r="J4" s="3"/>
    </row>
    <row r="5" spans="1:10" ht="24" customHeight="1" x14ac:dyDescent="0.15">
      <c r="A5" s="166" t="s">
        <v>250</v>
      </c>
      <c r="B5" s="112">
        <v>8118</v>
      </c>
      <c r="C5" s="112">
        <v>4044</v>
      </c>
      <c r="D5" s="112">
        <v>591</v>
      </c>
      <c r="E5" s="112">
        <v>669</v>
      </c>
      <c r="F5" s="112">
        <v>65</v>
      </c>
      <c r="G5" s="112">
        <v>2749</v>
      </c>
      <c r="H5" s="112">
        <v>2226</v>
      </c>
      <c r="I5" s="112">
        <v>2039</v>
      </c>
      <c r="J5" s="3"/>
    </row>
    <row r="6" spans="1:10" ht="24" customHeight="1" x14ac:dyDescent="0.15">
      <c r="A6" s="166">
        <v>30</v>
      </c>
      <c r="B6" s="112">
        <v>8362</v>
      </c>
      <c r="C6" s="112">
        <v>4064</v>
      </c>
      <c r="D6" s="112">
        <v>612</v>
      </c>
      <c r="E6" s="112">
        <v>685</v>
      </c>
      <c r="F6" s="112">
        <v>68</v>
      </c>
      <c r="G6" s="112">
        <v>2933</v>
      </c>
      <c r="H6" s="112">
        <v>2317</v>
      </c>
      <c r="I6" s="112">
        <v>2089</v>
      </c>
      <c r="J6" s="3"/>
    </row>
    <row r="7" spans="1:10" ht="24" customHeight="1" x14ac:dyDescent="0.15">
      <c r="A7" s="166" t="s">
        <v>249</v>
      </c>
      <c r="B7" s="112">
        <v>8596</v>
      </c>
      <c r="C7" s="112">
        <v>4069</v>
      </c>
      <c r="D7" s="112">
        <v>626</v>
      </c>
      <c r="E7" s="112">
        <v>710</v>
      </c>
      <c r="F7" s="112">
        <v>70</v>
      </c>
      <c r="G7" s="112">
        <v>3121</v>
      </c>
      <c r="H7" s="112">
        <v>2396</v>
      </c>
      <c r="I7" s="112">
        <v>2290</v>
      </c>
      <c r="J7" s="3"/>
    </row>
    <row r="8" spans="1:10" ht="24" customHeight="1" x14ac:dyDescent="0.15">
      <c r="A8" s="166">
        <v>2</v>
      </c>
      <c r="B8" s="112">
        <v>8374</v>
      </c>
      <c r="C8" s="112">
        <v>4012</v>
      </c>
      <c r="D8" s="112">
        <v>651</v>
      </c>
      <c r="E8" s="112">
        <v>722</v>
      </c>
      <c r="F8" s="112">
        <v>73</v>
      </c>
      <c r="G8" s="112">
        <v>2916</v>
      </c>
      <c r="H8" s="112">
        <v>2475</v>
      </c>
      <c r="I8" s="112">
        <v>2405</v>
      </c>
      <c r="J8" s="3"/>
    </row>
    <row r="9" spans="1:10" s="146" customFormat="1" ht="24" customHeight="1" x14ac:dyDescent="0.15">
      <c r="A9" s="133">
        <v>3</v>
      </c>
      <c r="B9" s="169">
        <v>8492</v>
      </c>
      <c r="C9" s="169">
        <v>4023</v>
      </c>
      <c r="D9" s="169">
        <v>661</v>
      </c>
      <c r="E9" s="169">
        <v>722</v>
      </c>
      <c r="F9" s="169">
        <v>73</v>
      </c>
      <c r="G9" s="169">
        <v>3013</v>
      </c>
      <c r="H9" s="169">
        <v>2551</v>
      </c>
      <c r="I9" s="169">
        <v>2603</v>
      </c>
      <c r="J9" s="12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5" t="s">
        <v>157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/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188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108"/>
      <c r="O2" s="108"/>
      <c r="P2" s="109"/>
      <c r="Q2" s="110" t="s">
        <v>16</v>
      </c>
      <c r="R2" s="9"/>
    </row>
    <row r="3" spans="1:21" ht="29.25" customHeight="1" x14ac:dyDescent="0.15">
      <c r="A3" s="233" t="s">
        <v>17</v>
      </c>
      <c r="B3" s="232" t="s">
        <v>18</v>
      </c>
      <c r="C3" s="234"/>
      <c r="D3" s="232" t="s">
        <v>19</v>
      </c>
      <c r="E3" s="232"/>
      <c r="F3" s="232" t="s">
        <v>20</v>
      </c>
      <c r="G3" s="232"/>
      <c r="H3" s="232" t="s">
        <v>21</v>
      </c>
      <c r="I3" s="232"/>
      <c r="J3" s="232" t="s">
        <v>22</v>
      </c>
      <c r="K3" s="232"/>
      <c r="L3" s="231" t="s">
        <v>263</v>
      </c>
      <c r="M3" s="232"/>
      <c r="N3" s="231" t="s">
        <v>262</v>
      </c>
      <c r="O3" s="232"/>
      <c r="P3" s="231" t="s">
        <v>261</v>
      </c>
      <c r="Q3" s="232"/>
      <c r="R3" s="94"/>
    </row>
    <row r="4" spans="1:21" ht="26.25" customHeight="1" x14ac:dyDescent="0.15">
      <c r="A4" s="232"/>
      <c r="B4" s="170" t="s">
        <v>23</v>
      </c>
      <c r="C4" s="170" t="s">
        <v>24</v>
      </c>
      <c r="D4" s="170" t="s">
        <v>23</v>
      </c>
      <c r="E4" s="170" t="s">
        <v>24</v>
      </c>
      <c r="F4" s="170" t="s">
        <v>23</v>
      </c>
      <c r="G4" s="170" t="s">
        <v>24</v>
      </c>
      <c r="H4" s="170" t="s">
        <v>23</v>
      </c>
      <c r="I4" s="170" t="s">
        <v>24</v>
      </c>
      <c r="J4" s="170" t="s">
        <v>23</v>
      </c>
      <c r="K4" s="170" t="s">
        <v>24</v>
      </c>
      <c r="L4" s="170" t="s">
        <v>23</v>
      </c>
      <c r="M4" s="170" t="s">
        <v>24</v>
      </c>
      <c r="N4" s="170" t="s">
        <v>23</v>
      </c>
      <c r="O4" s="170" t="s">
        <v>24</v>
      </c>
      <c r="P4" s="170" t="s">
        <v>23</v>
      </c>
      <c r="Q4" s="170" t="s">
        <v>24</v>
      </c>
      <c r="R4" s="94"/>
    </row>
    <row r="5" spans="1:21" ht="24" customHeight="1" x14ac:dyDescent="0.15">
      <c r="A5" s="111" t="s">
        <v>260</v>
      </c>
      <c r="B5" s="112">
        <v>536</v>
      </c>
      <c r="C5" s="112">
        <v>102057</v>
      </c>
      <c r="D5" s="112">
        <v>11</v>
      </c>
      <c r="E5" s="112">
        <v>14530</v>
      </c>
      <c r="F5" s="112">
        <v>43</v>
      </c>
      <c r="G5" s="112">
        <v>16171</v>
      </c>
      <c r="H5" s="112">
        <v>144</v>
      </c>
      <c r="I5" s="112">
        <v>16360</v>
      </c>
      <c r="J5" s="112">
        <v>149</v>
      </c>
      <c r="K5" s="112">
        <v>12704</v>
      </c>
      <c r="L5" s="112">
        <v>12</v>
      </c>
      <c r="M5" s="112">
        <v>9621</v>
      </c>
      <c r="N5" s="112">
        <v>31</v>
      </c>
      <c r="O5" s="112">
        <v>16286</v>
      </c>
      <c r="P5" s="113">
        <v>146</v>
      </c>
      <c r="Q5" s="113">
        <v>16385</v>
      </c>
      <c r="R5" s="93"/>
      <c r="S5" s="87"/>
    </row>
    <row r="6" spans="1:21" ht="24" customHeight="1" x14ac:dyDescent="0.15">
      <c r="A6" s="114" t="s">
        <v>234</v>
      </c>
      <c r="B6" s="112">
        <v>311</v>
      </c>
      <c r="C6" s="112">
        <v>99340</v>
      </c>
      <c r="D6" s="112">
        <v>31</v>
      </c>
      <c r="E6" s="112">
        <v>13958</v>
      </c>
      <c r="F6" s="112">
        <v>16</v>
      </c>
      <c r="G6" s="112">
        <v>15528</v>
      </c>
      <c r="H6" s="112">
        <v>109</v>
      </c>
      <c r="I6" s="112">
        <v>14058</v>
      </c>
      <c r="J6" s="112">
        <v>58</v>
      </c>
      <c r="K6" s="112">
        <v>12133</v>
      </c>
      <c r="L6" s="112">
        <v>11</v>
      </c>
      <c r="M6" s="112">
        <v>9420</v>
      </c>
      <c r="N6" s="112">
        <v>7</v>
      </c>
      <c r="O6" s="112">
        <v>16983</v>
      </c>
      <c r="P6" s="113">
        <v>79</v>
      </c>
      <c r="Q6" s="113">
        <v>17260</v>
      </c>
      <c r="R6" s="90"/>
      <c r="S6" s="87"/>
    </row>
    <row r="7" spans="1:21" ht="24" customHeight="1" x14ac:dyDescent="0.15">
      <c r="A7" s="114" t="s">
        <v>249</v>
      </c>
      <c r="B7" s="112">
        <v>236</v>
      </c>
      <c r="C7" s="112">
        <v>84647</v>
      </c>
      <c r="D7" s="112">
        <v>1</v>
      </c>
      <c r="E7" s="112">
        <v>12715</v>
      </c>
      <c r="F7" s="112">
        <v>44</v>
      </c>
      <c r="G7" s="112">
        <v>13873</v>
      </c>
      <c r="H7" s="112">
        <v>120</v>
      </c>
      <c r="I7" s="112">
        <v>10564</v>
      </c>
      <c r="J7" s="112">
        <v>11</v>
      </c>
      <c r="K7" s="112">
        <v>8471</v>
      </c>
      <c r="L7" s="112">
        <v>25</v>
      </c>
      <c r="M7" s="112">
        <v>8478</v>
      </c>
      <c r="N7" s="112">
        <v>7</v>
      </c>
      <c r="O7" s="112">
        <v>15182</v>
      </c>
      <c r="P7" s="112">
        <v>28</v>
      </c>
      <c r="Q7" s="112">
        <v>15364</v>
      </c>
      <c r="R7" s="90"/>
      <c r="S7" s="87"/>
    </row>
    <row r="8" spans="1:21" ht="24" customHeight="1" x14ac:dyDescent="0.15">
      <c r="A8" s="114" t="s">
        <v>207</v>
      </c>
      <c r="B8" s="199">
        <f>SUM(D8,F8,H8,J8,L8,N8,P8)</f>
        <v>35</v>
      </c>
      <c r="C8" s="199">
        <f>SUM(E8,G8,I8,K8,M8,O8,Q8)</f>
        <v>29312</v>
      </c>
      <c r="D8" s="199">
        <v>5</v>
      </c>
      <c r="E8" s="199">
        <v>5457</v>
      </c>
      <c r="F8" s="199">
        <v>3</v>
      </c>
      <c r="G8" s="199">
        <v>6213</v>
      </c>
      <c r="H8" s="199">
        <v>2</v>
      </c>
      <c r="I8" s="199">
        <v>3289</v>
      </c>
      <c r="J8" s="199">
        <v>3</v>
      </c>
      <c r="K8" s="199">
        <v>2504</v>
      </c>
      <c r="L8" s="199">
        <v>13</v>
      </c>
      <c r="M8" s="199">
        <v>2504</v>
      </c>
      <c r="N8" s="199">
        <v>2</v>
      </c>
      <c r="O8" s="199">
        <v>4400</v>
      </c>
      <c r="P8" s="199">
        <v>7</v>
      </c>
      <c r="Q8" s="199">
        <v>4945</v>
      </c>
      <c r="R8" s="90"/>
      <c r="S8" s="87"/>
      <c r="T8" s="87"/>
    </row>
    <row r="9" spans="1:21" s="83" customFormat="1" ht="24" customHeight="1" x14ac:dyDescent="0.15">
      <c r="A9" s="115" t="s">
        <v>256</v>
      </c>
      <c r="B9" s="198">
        <v>75</v>
      </c>
      <c r="C9" s="198">
        <v>45573</v>
      </c>
      <c r="D9" s="198">
        <v>5</v>
      </c>
      <c r="E9" s="198">
        <v>8152</v>
      </c>
      <c r="F9" s="198">
        <v>6</v>
      </c>
      <c r="G9" s="198">
        <v>8603</v>
      </c>
      <c r="H9" s="198">
        <v>4</v>
      </c>
      <c r="I9" s="198">
        <v>5486</v>
      </c>
      <c r="J9" s="198">
        <v>1</v>
      </c>
      <c r="K9" s="198">
        <v>4212</v>
      </c>
      <c r="L9" s="198">
        <v>37</v>
      </c>
      <c r="M9" s="198">
        <v>4462</v>
      </c>
      <c r="N9" s="198">
        <v>4</v>
      </c>
      <c r="O9" s="198">
        <v>7337</v>
      </c>
      <c r="P9" s="198">
        <v>18</v>
      </c>
      <c r="Q9" s="198">
        <v>7321</v>
      </c>
      <c r="R9" s="95"/>
      <c r="T9" s="84"/>
      <c r="U9" s="84"/>
    </row>
    <row r="10" spans="1:21" ht="16.5" customHeight="1" x14ac:dyDescent="0.15">
      <c r="A10" s="13" t="s">
        <v>160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2"/>
      <c r="N10" s="12"/>
      <c r="O10" s="12"/>
      <c r="P10" s="14"/>
      <c r="Q10" s="15" t="s">
        <v>25</v>
      </c>
      <c r="R10" s="96"/>
    </row>
    <row r="11" spans="1:21" ht="16.5" customHeight="1" x14ac:dyDescent="0.1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/>
  </sheetViews>
  <sheetFormatPr defaultRowHeight="13.5" x14ac:dyDescent="0.15"/>
  <cols>
    <col min="1" max="1" width="10.37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17" t="s">
        <v>189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9"/>
    </row>
    <row r="3" spans="1:28" ht="18" customHeight="1" x14ac:dyDescent="0.15">
      <c r="A3" s="236" t="s">
        <v>26</v>
      </c>
      <c r="B3" s="235" t="s">
        <v>27</v>
      </c>
      <c r="C3" s="235"/>
      <c r="D3" s="235" t="s">
        <v>28</v>
      </c>
      <c r="E3" s="235"/>
      <c r="F3" s="235" t="s">
        <v>29</v>
      </c>
      <c r="G3" s="235"/>
      <c r="H3" s="235" t="s">
        <v>30</v>
      </c>
      <c r="I3" s="235"/>
      <c r="J3" s="235" t="s">
        <v>31</v>
      </c>
      <c r="K3" s="235"/>
      <c r="L3" s="235" t="s">
        <v>32</v>
      </c>
      <c r="M3" s="235"/>
      <c r="N3" s="235" t="s">
        <v>33</v>
      </c>
      <c r="O3" s="235"/>
      <c r="P3" s="235" t="s">
        <v>34</v>
      </c>
      <c r="Q3" s="235"/>
      <c r="R3" s="235" t="s">
        <v>35</v>
      </c>
      <c r="S3" s="235"/>
      <c r="T3" s="235" t="s">
        <v>36</v>
      </c>
      <c r="U3" s="235"/>
      <c r="V3" s="235" t="s">
        <v>37</v>
      </c>
      <c r="W3" s="235"/>
      <c r="X3" s="235" t="s">
        <v>38</v>
      </c>
      <c r="Y3" s="235"/>
      <c r="Z3" s="235" t="s">
        <v>39</v>
      </c>
      <c r="AA3" s="235"/>
      <c r="AB3" s="20"/>
    </row>
    <row r="4" spans="1:28" ht="23.25" customHeight="1" x14ac:dyDescent="0.15">
      <c r="A4" s="236"/>
      <c r="B4" s="21" t="s">
        <v>40</v>
      </c>
      <c r="C4" s="21" t="s">
        <v>41</v>
      </c>
      <c r="D4" s="21" t="s">
        <v>40</v>
      </c>
      <c r="E4" s="21" t="s">
        <v>41</v>
      </c>
      <c r="F4" s="21" t="s">
        <v>40</v>
      </c>
      <c r="G4" s="21" t="s">
        <v>41</v>
      </c>
      <c r="H4" s="21" t="s">
        <v>40</v>
      </c>
      <c r="I4" s="21" t="s">
        <v>41</v>
      </c>
      <c r="J4" s="21" t="s">
        <v>40</v>
      </c>
      <c r="K4" s="21" t="s">
        <v>41</v>
      </c>
      <c r="L4" s="21" t="s">
        <v>40</v>
      </c>
      <c r="M4" s="21" t="s">
        <v>41</v>
      </c>
      <c r="N4" s="21" t="s">
        <v>40</v>
      </c>
      <c r="O4" s="21" t="s">
        <v>41</v>
      </c>
      <c r="P4" s="21" t="s">
        <v>40</v>
      </c>
      <c r="Q4" s="21" t="s">
        <v>41</v>
      </c>
      <c r="R4" s="21" t="s">
        <v>40</v>
      </c>
      <c r="S4" s="21" t="s">
        <v>41</v>
      </c>
      <c r="T4" s="21" t="s">
        <v>40</v>
      </c>
      <c r="U4" s="21" t="s">
        <v>41</v>
      </c>
      <c r="V4" s="21" t="s">
        <v>40</v>
      </c>
      <c r="W4" s="21" t="s">
        <v>41</v>
      </c>
      <c r="X4" s="21" t="s">
        <v>40</v>
      </c>
      <c r="Y4" s="21" t="s">
        <v>41</v>
      </c>
      <c r="Z4" s="21" t="s">
        <v>40</v>
      </c>
      <c r="AA4" s="21" t="s">
        <v>41</v>
      </c>
      <c r="AB4" s="20"/>
    </row>
    <row r="5" spans="1:28" ht="24" customHeight="1" x14ac:dyDescent="0.15">
      <c r="A5" s="118" t="s">
        <v>248</v>
      </c>
      <c r="B5" s="113">
        <v>4497</v>
      </c>
      <c r="C5" s="113">
        <v>68924</v>
      </c>
      <c r="D5" s="113">
        <v>484</v>
      </c>
      <c r="E5" s="113">
        <v>20747</v>
      </c>
      <c r="F5" s="113">
        <v>494</v>
      </c>
      <c r="G5" s="113">
        <v>8661</v>
      </c>
      <c r="H5" s="113">
        <v>605</v>
      </c>
      <c r="I5" s="113">
        <v>6595</v>
      </c>
      <c r="J5" s="113">
        <v>568</v>
      </c>
      <c r="K5" s="113">
        <v>5661</v>
      </c>
      <c r="L5" s="113">
        <v>464</v>
      </c>
      <c r="M5" s="113">
        <v>4228</v>
      </c>
      <c r="N5" s="113">
        <v>399</v>
      </c>
      <c r="O5" s="113">
        <v>6413</v>
      </c>
      <c r="P5" s="113">
        <v>312</v>
      </c>
      <c r="Q5" s="113">
        <v>4774</v>
      </c>
      <c r="R5" s="113">
        <v>235</v>
      </c>
      <c r="S5" s="113">
        <v>986</v>
      </c>
      <c r="T5" s="113">
        <v>446</v>
      </c>
      <c r="U5" s="113">
        <v>6789</v>
      </c>
      <c r="V5" s="113">
        <v>438</v>
      </c>
      <c r="W5" s="113">
        <v>3884</v>
      </c>
      <c r="X5" s="113">
        <v>1</v>
      </c>
      <c r="Y5" s="113">
        <v>10</v>
      </c>
      <c r="Z5" s="113">
        <v>51</v>
      </c>
      <c r="AA5" s="113">
        <v>176</v>
      </c>
      <c r="AB5" s="20"/>
    </row>
    <row r="6" spans="1:28" ht="24" customHeight="1" x14ac:dyDescent="0.15">
      <c r="A6" s="118" t="s">
        <v>247</v>
      </c>
      <c r="B6" s="113">
        <v>4477</v>
      </c>
      <c r="C6" s="113">
        <v>73798</v>
      </c>
      <c r="D6" s="113">
        <v>503</v>
      </c>
      <c r="E6" s="113">
        <v>23227</v>
      </c>
      <c r="F6" s="113">
        <v>491</v>
      </c>
      <c r="G6" s="113">
        <v>9679</v>
      </c>
      <c r="H6" s="113">
        <v>622</v>
      </c>
      <c r="I6" s="113">
        <v>6631</v>
      </c>
      <c r="J6" s="113">
        <v>586</v>
      </c>
      <c r="K6" s="113">
        <v>5738</v>
      </c>
      <c r="L6" s="113">
        <v>409</v>
      </c>
      <c r="M6" s="113">
        <v>4371</v>
      </c>
      <c r="N6" s="113">
        <v>366</v>
      </c>
      <c r="O6" s="113">
        <v>5907</v>
      </c>
      <c r="P6" s="113">
        <v>327</v>
      </c>
      <c r="Q6" s="113">
        <v>5156</v>
      </c>
      <c r="R6" s="113">
        <v>226</v>
      </c>
      <c r="S6" s="113">
        <v>1143</v>
      </c>
      <c r="T6" s="113">
        <v>459</v>
      </c>
      <c r="U6" s="113">
        <v>7542</v>
      </c>
      <c r="V6" s="113">
        <v>437</v>
      </c>
      <c r="W6" s="113">
        <v>4215</v>
      </c>
      <c r="X6" s="113">
        <v>0</v>
      </c>
      <c r="Y6" s="113">
        <v>0</v>
      </c>
      <c r="Z6" s="113">
        <v>51</v>
      </c>
      <c r="AA6" s="113">
        <v>189</v>
      </c>
      <c r="AB6" s="22"/>
    </row>
    <row r="7" spans="1:28" ht="24" customHeight="1" x14ac:dyDescent="0.15">
      <c r="A7" s="118" t="s">
        <v>246</v>
      </c>
      <c r="B7" s="113">
        <v>4642</v>
      </c>
      <c r="C7" s="113">
        <v>88720</v>
      </c>
      <c r="D7" s="113">
        <v>473</v>
      </c>
      <c r="E7" s="113">
        <v>23421</v>
      </c>
      <c r="F7" s="113">
        <v>527</v>
      </c>
      <c r="G7" s="113">
        <v>13050</v>
      </c>
      <c r="H7" s="113">
        <v>616</v>
      </c>
      <c r="I7" s="113">
        <v>8143</v>
      </c>
      <c r="J7" s="113">
        <v>615</v>
      </c>
      <c r="K7" s="113">
        <v>9526</v>
      </c>
      <c r="L7" s="113">
        <v>482</v>
      </c>
      <c r="M7" s="113">
        <v>7031</v>
      </c>
      <c r="N7" s="113">
        <v>387</v>
      </c>
      <c r="O7" s="113">
        <v>9345</v>
      </c>
      <c r="P7" s="113">
        <v>345</v>
      </c>
      <c r="Q7" s="113">
        <v>5450</v>
      </c>
      <c r="R7" s="113">
        <v>233</v>
      </c>
      <c r="S7" s="113">
        <v>1179</v>
      </c>
      <c r="T7" s="113">
        <v>456</v>
      </c>
      <c r="U7" s="113">
        <v>7380</v>
      </c>
      <c r="V7" s="113">
        <v>459</v>
      </c>
      <c r="W7" s="113">
        <v>4016</v>
      </c>
      <c r="X7" s="113">
        <v>0</v>
      </c>
      <c r="Y7" s="113">
        <v>0</v>
      </c>
      <c r="Z7" s="113">
        <v>49</v>
      </c>
      <c r="AA7" s="113">
        <v>179</v>
      </c>
      <c r="AB7" s="20"/>
    </row>
    <row r="8" spans="1:28" ht="24" customHeight="1" x14ac:dyDescent="0.15">
      <c r="A8" s="118" t="s">
        <v>245</v>
      </c>
      <c r="B8" s="167">
        <v>2841</v>
      </c>
      <c r="C8" s="167">
        <v>35579</v>
      </c>
      <c r="D8" s="167">
        <v>366</v>
      </c>
      <c r="E8" s="167">
        <v>9741</v>
      </c>
      <c r="F8" s="167">
        <v>363</v>
      </c>
      <c r="G8" s="167">
        <v>5359</v>
      </c>
      <c r="H8" s="167">
        <v>422</v>
      </c>
      <c r="I8" s="167">
        <v>3738</v>
      </c>
      <c r="J8" s="167">
        <v>387</v>
      </c>
      <c r="K8" s="167">
        <v>3865</v>
      </c>
      <c r="L8" s="167">
        <v>193</v>
      </c>
      <c r="M8" s="167">
        <v>1536</v>
      </c>
      <c r="N8" s="167">
        <v>164</v>
      </c>
      <c r="O8" s="167">
        <v>2304</v>
      </c>
      <c r="P8" s="167">
        <v>159</v>
      </c>
      <c r="Q8" s="167">
        <v>1827</v>
      </c>
      <c r="R8" s="167">
        <v>142</v>
      </c>
      <c r="S8" s="167">
        <v>599</v>
      </c>
      <c r="T8" s="167">
        <v>328</v>
      </c>
      <c r="U8" s="167">
        <v>4299</v>
      </c>
      <c r="V8" s="167">
        <v>291</v>
      </c>
      <c r="W8" s="167">
        <v>2187</v>
      </c>
      <c r="X8" s="113">
        <v>0</v>
      </c>
      <c r="Y8" s="113">
        <v>0</v>
      </c>
      <c r="Z8" s="167">
        <v>37</v>
      </c>
      <c r="AA8" s="167">
        <v>124</v>
      </c>
      <c r="AB8" s="20"/>
    </row>
    <row r="9" spans="1:28" ht="24" customHeight="1" x14ac:dyDescent="0.15">
      <c r="A9" s="119" t="s">
        <v>244</v>
      </c>
      <c r="B9" s="151">
        <f t="shared" ref="B9:AA9" si="0">SUM(B11:B22)</f>
        <v>2771</v>
      </c>
      <c r="C9" s="151">
        <f t="shared" si="0"/>
        <v>29093</v>
      </c>
      <c r="D9" s="151">
        <f t="shared" si="0"/>
        <v>353</v>
      </c>
      <c r="E9" s="151">
        <f t="shared" si="0"/>
        <v>8070</v>
      </c>
      <c r="F9" s="151">
        <f t="shared" si="0"/>
        <v>359</v>
      </c>
      <c r="G9" s="151">
        <f t="shared" si="0"/>
        <v>4567</v>
      </c>
      <c r="H9" s="151">
        <f t="shared" si="0"/>
        <v>393</v>
      </c>
      <c r="I9" s="151">
        <f t="shared" si="0"/>
        <v>2900</v>
      </c>
      <c r="J9" s="151">
        <f t="shared" si="0"/>
        <v>350</v>
      </c>
      <c r="K9" s="151">
        <f t="shared" si="0"/>
        <v>2361</v>
      </c>
      <c r="L9" s="151">
        <f t="shared" si="0"/>
        <v>183</v>
      </c>
      <c r="M9" s="151">
        <f t="shared" si="0"/>
        <v>1122</v>
      </c>
      <c r="N9" s="151">
        <f t="shared" si="0"/>
        <v>207</v>
      </c>
      <c r="O9" s="151">
        <f t="shared" si="0"/>
        <v>1488</v>
      </c>
      <c r="P9" s="151">
        <f t="shared" si="0"/>
        <v>132</v>
      </c>
      <c r="Q9" s="151">
        <f t="shared" si="0"/>
        <v>1405</v>
      </c>
      <c r="R9" s="151">
        <f t="shared" si="0"/>
        <v>130</v>
      </c>
      <c r="S9" s="151">
        <f t="shared" si="0"/>
        <v>472</v>
      </c>
      <c r="T9" s="151">
        <f t="shared" si="0"/>
        <v>353</v>
      </c>
      <c r="U9" s="151">
        <f t="shared" si="0"/>
        <v>4737</v>
      </c>
      <c r="V9" s="151">
        <f t="shared" si="0"/>
        <v>270</v>
      </c>
      <c r="W9" s="151">
        <f t="shared" si="0"/>
        <v>1849</v>
      </c>
      <c r="X9" s="151">
        <f t="shared" si="0"/>
        <v>3</v>
      </c>
      <c r="Y9" s="151">
        <f t="shared" si="0"/>
        <v>7</v>
      </c>
      <c r="Z9" s="151">
        <f t="shared" si="0"/>
        <v>38</v>
      </c>
      <c r="AA9" s="151">
        <f t="shared" si="0"/>
        <v>107</v>
      </c>
      <c r="AB9" s="22"/>
    </row>
    <row r="10" spans="1:28" ht="24" customHeight="1" x14ac:dyDescent="0.15">
      <c r="A10" s="12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20"/>
    </row>
    <row r="11" spans="1:28" ht="24" customHeight="1" x14ac:dyDescent="0.15">
      <c r="A11" s="154" t="s">
        <v>243</v>
      </c>
      <c r="B11" s="113">
        <v>109</v>
      </c>
      <c r="C11" s="113">
        <v>1111</v>
      </c>
      <c r="D11" s="113">
        <v>17</v>
      </c>
      <c r="E11" s="113">
        <v>336</v>
      </c>
      <c r="F11" s="113">
        <v>20</v>
      </c>
      <c r="G11" s="113">
        <v>232</v>
      </c>
      <c r="H11" s="113">
        <v>13</v>
      </c>
      <c r="I11" s="113">
        <v>100</v>
      </c>
      <c r="J11" s="113">
        <v>12</v>
      </c>
      <c r="K11" s="113">
        <v>65</v>
      </c>
      <c r="L11" s="113">
        <v>7</v>
      </c>
      <c r="M11" s="113">
        <v>56</v>
      </c>
      <c r="N11" s="113">
        <v>8</v>
      </c>
      <c r="O11" s="113">
        <v>54</v>
      </c>
      <c r="P11" s="113">
        <v>4</v>
      </c>
      <c r="Q11" s="113">
        <v>44</v>
      </c>
      <c r="R11" s="113">
        <v>6</v>
      </c>
      <c r="S11" s="113">
        <v>24</v>
      </c>
      <c r="T11" s="113">
        <v>11</v>
      </c>
      <c r="U11" s="113">
        <v>136</v>
      </c>
      <c r="V11" s="113">
        <v>9</v>
      </c>
      <c r="W11" s="113">
        <v>56</v>
      </c>
      <c r="X11" s="113">
        <v>0</v>
      </c>
      <c r="Y11" s="113">
        <v>0</v>
      </c>
      <c r="Z11" s="113">
        <v>2</v>
      </c>
      <c r="AA11" s="113">
        <v>8</v>
      </c>
      <c r="AB11" s="20"/>
    </row>
    <row r="12" spans="1:28" ht="24" customHeight="1" x14ac:dyDescent="0.15">
      <c r="A12" s="120" t="s">
        <v>217</v>
      </c>
      <c r="B12" s="113">
        <v>138</v>
      </c>
      <c r="C12" s="113">
        <v>1218</v>
      </c>
      <c r="D12" s="113">
        <v>12</v>
      </c>
      <c r="E12" s="113">
        <v>166</v>
      </c>
      <c r="F12" s="113">
        <v>20</v>
      </c>
      <c r="G12" s="113">
        <v>226</v>
      </c>
      <c r="H12" s="113">
        <v>23</v>
      </c>
      <c r="I12" s="113">
        <v>210</v>
      </c>
      <c r="J12" s="113">
        <v>17</v>
      </c>
      <c r="K12" s="113">
        <v>89</v>
      </c>
      <c r="L12" s="113">
        <v>9</v>
      </c>
      <c r="M12" s="113">
        <v>59</v>
      </c>
      <c r="N12" s="113">
        <v>10</v>
      </c>
      <c r="O12" s="113">
        <v>67</v>
      </c>
      <c r="P12" s="113">
        <v>6</v>
      </c>
      <c r="Q12" s="113">
        <v>46</v>
      </c>
      <c r="R12" s="113">
        <v>6</v>
      </c>
      <c r="S12" s="113">
        <v>28</v>
      </c>
      <c r="T12" s="113">
        <v>15</v>
      </c>
      <c r="U12" s="113">
        <v>201</v>
      </c>
      <c r="V12" s="113">
        <v>18</v>
      </c>
      <c r="W12" s="113">
        <v>119</v>
      </c>
      <c r="X12" s="113">
        <v>0</v>
      </c>
      <c r="Y12" s="113">
        <v>0</v>
      </c>
      <c r="Z12" s="113">
        <v>2</v>
      </c>
      <c r="AA12" s="113">
        <v>7</v>
      </c>
      <c r="AB12" s="20"/>
    </row>
    <row r="13" spans="1:28" ht="24" customHeight="1" x14ac:dyDescent="0.15">
      <c r="A13" s="120" t="s">
        <v>208</v>
      </c>
      <c r="B13" s="113">
        <v>293</v>
      </c>
      <c r="C13" s="163">
        <v>3161</v>
      </c>
      <c r="D13" s="113">
        <v>39</v>
      </c>
      <c r="E13" s="113">
        <v>951</v>
      </c>
      <c r="F13" s="113">
        <v>37</v>
      </c>
      <c r="G13" s="113">
        <v>465</v>
      </c>
      <c r="H13" s="113">
        <v>45</v>
      </c>
      <c r="I13" s="113">
        <v>343</v>
      </c>
      <c r="J13" s="113">
        <v>39</v>
      </c>
      <c r="K13" s="113">
        <v>272</v>
      </c>
      <c r="L13" s="113">
        <v>16</v>
      </c>
      <c r="M13" s="113">
        <v>72</v>
      </c>
      <c r="N13" s="113">
        <v>20</v>
      </c>
      <c r="O13" s="113">
        <v>151</v>
      </c>
      <c r="P13" s="113">
        <v>15</v>
      </c>
      <c r="Q13" s="113">
        <v>144</v>
      </c>
      <c r="R13" s="113">
        <v>8</v>
      </c>
      <c r="S13" s="113">
        <v>24</v>
      </c>
      <c r="T13" s="113">
        <v>37</v>
      </c>
      <c r="U13" s="113">
        <v>463</v>
      </c>
      <c r="V13" s="113">
        <v>33</v>
      </c>
      <c r="W13" s="113">
        <v>266</v>
      </c>
      <c r="X13" s="113">
        <v>0</v>
      </c>
      <c r="Y13" s="113">
        <v>0</v>
      </c>
      <c r="Z13" s="113">
        <v>4</v>
      </c>
      <c r="AA13" s="113">
        <v>10</v>
      </c>
      <c r="AB13" s="20"/>
    </row>
    <row r="14" spans="1:28" ht="24" customHeight="1" x14ac:dyDescent="0.15">
      <c r="A14" s="120" t="s">
        <v>209</v>
      </c>
      <c r="B14" s="113">
        <v>266</v>
      </c>
      <c r="C14" s="113">
        <v>2522</v>
      </c>
      <c r="D14" s="113">
        <v>28</v>
      </c>
      <c r="E14" s="113">
        <v>618</v>
      </c>
      <c r="F14" s="113">
        <v>37</v>
      </c>
      <c r="G14" s="113">
        <v>513</v>
      </c>
      <c r="H14" s="113">
        <v>37</v>
      </c>
      <c r="I14" s="113">
        <v>231</v>
      </c>
      <c r="J14" s="113">
        <v>29</v>
      </c>
      <c r="K14" s="113">
        <v>178</v>
      </c>
      <c r="L14" s="113">
        <v>21</v>
      </c>
      <c r="M14" s="113">
        <v>124</v>
      </c>
      <c r="N14" s="113">
        <v>23</v>
      </c>
      <c r="O14" s="113">
        <v>152</v>
      </c>
      <c r="P14" s="113">
        <v>10</v>
      </c>
      <c r="Q14" s="113">
        <v>74</v>
      </c>
      <c r="R14" s="113">
        <v>16</v>
      </c>
      <c r="S14" s="113">
        <v>59</v>
      </c>
      <c r="T14" s="113">
        <v>34</v>
      </c>
      <c r="U14" s="113">
        <v>379</v>
      </c>
      <c r="V14" s="113">
        <v>27</v>
      </c>
      <c r="W14" s="113">
        <v>183</v>
      </c>
      <c r="X14" s="113">
        <v>0</v>
      </c>
      <c r="Y14" s="113">
        <v>0</v>
      </c>
      <c r="Z14" s="113">
        <v>4</v>
      </c>
      <c r="AA14" s="113">
        <v>11</v>
      </c>
      <c r="AB14" s="20"/>
    </row>
    <row r="15" spans="1:28" ht="24" customHeight="1" x14ac:dyDescent="0.15">
      <c r="A15" s="120" t="s">
        <v>210</v>
      </c>
      <c r="B15" s="113">
        <v>251</v>
      </c>
      <c r="C15" s="113">
        <v>2556</v>
      </c>
      <c r="D15" s="113">
        <v>32</v>
      </c>
      <c r="E15" s="113">
        <v>633</v>
      </c>
      <c r="F15" s="113">
        <v>31</v>
      </c>
      <c r="G15" s="113">
        <v>391</v>
      </c>
      <c r="H15" s="113">
        <v>38</v>
      </c>
      <c r="I15" s="113">
        <v>285</v>
      </c>
      <c r="J15" s="113">
        <v>30</v>
      </c>
      <c r="K15" s="113">
        <v>208</v>
      </c>
      <c r="L15" s="113">
        <v>19</v>
      </c>
      <c r="M15" s="113">
        <v>98</v>
      </c>
      <c r="N15" s="113">
        <v>14</v>
      </c>
      <c r="O15" s="113">
        <v>96</v>
      </c>
      <c r="P15" s="113">
        <v>13</v>
      </c>
      <c r="Q15" s="113">
        <v>144</v>
      </c>
      <c r="R15" s="113">
        <v>17</v>
      </c>
      <c r="S15" s="113">
        <v>79</v>
      </c>
      <c r="T15" s="113">
        <v>29</v>
      </c>
      <c r="U15" s="113">
        <v>458</v>
      </c>
      <c r="V15" s="113">
        <v>24</v>
      </c>
      <c r="W15" s="113">
        <v>152</v>
      </c>
      <c r="X15" s="113">
        <v>0</v>
      </c>
      <c r="Y15" s="113">
        <v>0</v>
      </c>
      <c r="Z15" s="113">
        <v>4</v>
      </c>
      <c r="AA15" s="113">
        <v>12</v>
      </c>
      <c r="AB15" s="20"/>
    </row>
    <row r="16" spans="1:28" ht="24" customHeight="1" x14ac:dyDescent="0.15">
      <c r="A16" s="120" t="s">
        <v>211</v>
      </c>
      <c r="B16" s="113">
        <v>301</v>
      </c>
      <c r="C16" s="113">
        <v>3254</v>
      </c>
      <c r="D16" s="113">
        <v>35</v>
      </c>
      <c r="E16" s="113">
        <v>762</v>
      </c>
      <c r="F16" s="113">
        <v>42</v>
      </c>
      <c r="G16" s="113">
        <v>610</v>
      </c>
      <c r="H16" s="113">
        <v>46</v>
      </c>
      <c r="I16" s="113">
        <v>351</v>
      </c>
      <c r="J16" s="113">
        <v>38</v>
      </c>
      <c r="K16" s="113">
        <v>254</v>
      </c>
      <c r="L16" s="113">
        <v>13</v>
      </c>
      <c r="M16" s="113">
        <v>88</v>
      </c>
      <c r="N16" s="113">
        <v>23</v>
      </c>
      <c r="O16" s="113">
        <v>178</v>
      </c>
      <c r="P16" s="113">
        <v>16</v>
      </c>
      <c r="Q16" s="113">
        <v>180</v>
      </c>
      <c r="R16" s="113">
        <v>13</v>
      </c>
      <c r="S16" s="113">
        <v>50</v>
      </c>
      <c r="T16" s="113">
        <v>42</v>
      </c>
      <c r="U16" s="113">
        <v>566</v>
      </c>
      <c r="V16" s="113">
        <v>29</v>
      </c>
      <c r="W16" s="113">
        <v>202</v>
      </c>
      <c r="X16" s="113">
        <v>0</v>
      </c>
      <c r="Y16" s="113">
        <v>0</v>
      </c>
      <c r="Z16" s="113">
        <v>4</v>
      </c>
      <c r="AA16" s="113">
        <v>13</v>
      </c>
      <c r="AB16" s="20"/>
    </row>
    <row r="17" spans="1:28" ht="24" customHeight="1" x14ac:dyDescent="0.15">
      <c r="A17" s="120" t="s">
        <v>212</v>
      </c>
      <c r="B17" s="113">
        <v>362</v>
      </c>
      <c r="C17" s="113">
        <v>3935</v>
      </c>
      <c r="D17" s="113">
        <v>49</v>
      </c>
      <c r="E17" s="113">
        <v>1263</v>
      </c>
      <c r="F17" s="113">
        <v>40</v>
      </c>
      <c r="G17" s="113">
        <v>512</v>
      </c>
      <c r="H17" s="113">
        <v>48</v>
      </c>
      <c r="I17" s="113">
        <v>365</v>
      </c>
      <c r="J17" s="113">
        <v>43</v>
      </c>
      <c r="K17" s="113">
        <v>302</v>
      </c>
      <c r="L17" s="113">
        <v>22</v>
      </c>
      <c r="M17" s="113">
        <v>131</v>
      </c>
      <c r="N17" s="113">
        <v>28</v>
      </c>
      <c r="O17" s="113">
        <v>223</v>
      </c>
      <c r="P17" s="113">
        <v>19</v>
      </c>
      <c r="Q17" s="113">
        <v>226</v>
      </c>
      <c r="R17" s="113">
        <v>25</v>
      </c>
      <c r="S17" s="113">
        <v>74</v>
      </c>
      <c r="T17" s="113">
        <v>48</v>
      </c>
      <c r="U17" s="113">
        <v>596</v>
      </c>
      <c r="V17" s="113">
        <v>34</v>
      </c>
      <c r="W17" s="113">
        <v>223</v>
      </c>
      <c r="X17" s="113">
        <v>2</v>
      </c>
      <c r="Y17" s="113">
        <v>6</v>
      </c>
      <c r="Z17" s="113">
        <v>4</v>
      </c>
      <c r="AA17" s="113">
        <v>6</v>
      </c>
      <c r="AB17" s="20"/>
    </row>
    <row r="18" spans="1:28" ht="24" customHeight="1" x14ac:dyDescent="0.15">
      <c r="A18" s="120" t="s">
        <v>213</v>
      </c>
      <c r="B18" s="113">
        <v>95</v>
      </c>
      <c r="C18" s="113">
        <v>1054</v>
      </c>
      <c r="D18" s="113">
        <v>15</v>
      </c>
      <c r="E18" s="113">
        <v>383</v>
      </c>
      <c r="F18" s="113">
        <v>12</v>
      </c>
      <c r="G18" s="113">
        <v>116</v>
      </c>
      <c r="H18" s="113">
        <v>17</v>
      </c>
      <c r="I18" s="113">
        <v>134</v>
      </c>
      <c r="J18" s="113">
        <v>12</v>
      </c>
      <c r="K18" s="113">
        <v>59</v>
      </c>
      <c r="L18" s="113">
        <v>3</v>
      </c>
      <c r="M18" s="113">
        <v>27</v>
      </c>
      <c r="N18" s="113">
        <v>8</v>
      </c>
      <c r="O18" s="113">
        <v>51</v>
      </c>
      <c r="P18" s="113">
        <v>3</v>
      </c>
      <c r="Q18" s="113">
        <v>35</v>
      </c>
      <c r="R18" s="113">
        <v>3</v>
      </c>
      <c r="S18" s="113">
        <v>13</v>
      </c>
      <c r="T18" s="113">
        <v>14</v>
      </c>
      <c r="U18" s="113">
        <v>208</v>
      </c>
      <c r="V18" s="113">
        <v>5</v>
      </c>
      <c r="W18" s="113">
        <v>22</v>
      </c>
      <c r="X18" s="113">
        <v>1</v>
      </c>
      <c r="Y18" s="113">
        <v>1</v>
      </c>
      <c r="Z18" s="113">
        <v>2</v>
      </c>
      <c r="AA18" s="113">
        <v>5</v>
      </c>
      <c r="AB18" s="20"/>
    </row>
    <row r="19" spans="1:28" ht="24" customHeight="1" x14ac:dyDescent="0.15">
      <c r="A19" s="120" t="s">
        <v>214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  <c r="Y19" s="113">
        <v>0</v>
      </c>
      <c r="Z19" s="113">
        <v>0</v>
      </c>
      <c r="AA19" s="113">
        <v>0</v>
      </c>
      <c r="AB19" s="20"/>
    </row>
    <row r="20" spans="1:28" ht="24" customHeight="1" x14ac:dyDescent="0.15">
      <c r="A20" s="120" t="s">
        <v>215</v>
      </c>
      <c r="B20" s="113">
        <v>316</v>
      </c>
      <c r="C20" s="113">
        <v>3379</v>
      </c>
      <c r="D20" s="113">
        <v>40</v>
      </c>
      <c r="E20" s="113">
        <v>849</v>
      </c>
      <c r="F20" s="113">
        <v>44</v>
      </c>
      <c r="G20" s="113">
        <v>626</v>
      </c>
      <c r="H20" s="113">
        <v>38</v>
      </c>
      <c r="I20" s="113">
        <v>257</v>
      </c>
      <c r="J20" s="113">
        <v>43</v>
      </c>
      <c r="K20" s="113">
        <v>301</v>
      </c>
      <c r="L20" s="113">
        <v>24</v>
      </c>
      <c r="M20" s="113">
        <v>142</v>
      </c>
      <c r="N20" s="113">
        <v>26</v>
      </c>
      <c r="O20" s="113">
        <v>166</v>
      </c>
      <c r="P20" s="113">
        <v>9</v>
      </c>
      <c r="Q20" s="113">
        <v>107</v>
      </c>
      <c r="R20" s="113">
        <v>16</v>
      </c>
      <c r="S20" s="113">
        <v>48</v>
      </c>
      <c r="T20" s="113">
        <v>42</v>
      </c>
      <c r="U20" s="113">
        <v>671</v>
      </c>
      <c r="V20" s="113">
        <v>30</v>
      </c>
      <c r="W20" s="113">
        <v>197</v>
      </c>
      <c r="X20" s="113">
        <v>0</v>
      </c>
      <c r="Y20" s="113">
        <v>0</v>
      </c>
      <c r="Z20" s="113">
        <v>4</v>
      </c>
      <c r="AA20" s="113">
        <v>15</v>
      </c>
      <c r="AB20" s="20"/>
    </row>
    <row r="21" spans="1:28" ht="24" customHeight="1" x14ac:dyDescent="0.15">
      <c r="A21" s="120" t="s">
        <v>216</v>
      </c>
      <c r="B21" s="113">
        <v>321</v>
      </c>
      <c r="C21" s="113">
        <v>3255</v>
      </c>
      <c r="D21" s="113">
        <v>38</v>
      </c>
      <c r="E21" s="113">
        <v>846</v>
      </c>
      <c r="F21" s="113">
        <v>35</v>
      </c>
      <c r="G21" s="113">
        <v>405</v>
      </c>
      <c r="H21" s="113">
        <v>49</v>
      </c>
      <c r="I21" s="113">
        <v>351</v>
      </c>
      <c r="J21" s="113">
        <v>43</v>
      </c>
      <c r="K21" s="113">
        <v>316</v>
      </c>
      <c r="L21" s="113">
        <v>29</v>
      </c>
      <c r="M21" s="113">
        <v>203</v>
      </c>
      <c r="N21" s="113">
        <v>24</v>
      </c>
      <c r="O21" s="113">
        <v>164</v>
      </c>
      <c r="P21" s="113">
        <v>15</v>
      </c>
      <c r="Q21" s="113">
        <v>178</v>
      </c>
      <c r="R21" s="113">
        <v>10</v>
      </c>
      <c r="S21" s="113">
        <v>38</v>
      </c>
      <c r="T21" s="113">
        <v>42</v>
      </c>
      <c r="U21" s="113">
        <v>537</v>
      </c>
      <c r="V21" s="113">
        <v>32</v>
      </c>
      <c r="W21" s="113">
        <v>207</v>
      </c>
      <c r="X21" s="113">
        <v>0</v>
      </c>
      <c r="Y21" s="113">
        <v>0</v>
      </c>
      <c r="Z21" s="113">
        <v>4</v>
      </c>
      <c r="AA21" s="113">
        <v>10</v>
      </c>
      <c r="AB21" s="20"/>
    </row>
    <row r="22" spans="1:28" ht="24" customHeight="1" x14ac:dyDescent="0.15">
      <c r="A22" s="120" t="s">
        <v>218</v>
      </c>
      <c r="B22" s="113">
        <v>319</v>
      </c>
      <c r="C22" s="113">
        <v>3648</v>
      </c>
      <c r="D22" s="113">
        <v>48</v>
      </c>
      <c r="E22" s="113">
        <v>1263</v>
      </c>
      <c r="F22" s="113">
        <v>41</v>
      </c>
      <c r="G22" s="113">
        <v>471</v>
      </c>
      <c r="H22" s="113">
        <v>39</v>
      </c>
      <c r="I22" s="113">
        <v>273</v>
      </c>
      <c r="J22" s="113">
        <v>44</v>
      </c>
      <c r="K22" s="113">
        <v>317</v>
      </c>
      <c r="L22" s="113">
        <v>20</v>
      </c>
      <c r="M22" s="113">
        <v>122</v>
      </c>
      <c r="N22" s="113">
        <v>23</v>
      </c>
      <c r="O22" s="113">
        <v>186</v>
      </c>
      <c r="P22" s="113">
        <v>22</v>
      </c>
      <c r="Q22" s="113">
        <v>227</v>
      </c>
      <c r="R22" s="113">
        <v>10</v>
      </c>
      <c r="S22" s="113">
        <v>35</v>
      </c>
      <c r="T22" s="113">
        <v>39</v>
      </c>
      <c r="U22" s="113">
        <v>522</v>
      </c>
      <c r="V22" s="113">
        <v>29</v>
      </c>
      <c r="W22" s="113">
        <v>222</v>
      </c>
      <c r="X22" s="113">
        <v>0</v>
      </c>
      <c r="Y22" s="113">
        <v>0</v>
      </c>
      <c r="Z22" s="113">
        <v>4</v>
      </c>
      <c r="AA22" s="113">
        <v>10</v>
      </c>
      <c r="AB22" s="20"/>
    </row>
    <row r="23" spans="1:28" x14ac:dyDescent="0.15">
      <c r="A23" s="20" t="s">
        <v>186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" t="s">
        <v>161</v>
      </c>
      <c r="AB23" s="23"/>
    </row>
    <row r="24" spans="1:28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</sheetData>
  <mergeCells count="14">
    <mergeCell ref="J3:K3"/>
    <mergeCell ref="A3:A4"/>
    <mergeCell ref="B3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phoneticPr fontId="3"/>
  <pageMargins left="0.70866141732283472" right="0.70866141732283472" top="1.18" bottom="0.74803149606299213" header="0.57999999999999996" footer="0.31496062992125984"/>
  <pageSetup paperSize="9" scale="51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24" t="s">
        <v>190</v>
      </c>
      <c r="B1" s="25"/>
      <c r="C1" s="25"/>
      <c r="D1" s="25"/>
      <c r="E1" s="25"/>
      <c r="F1" s="25"/>
      <c r="G1" s="25"/>
      <c r="H1" s="25"/>
    </row>
    <row r="2" spans="1:8" x14ac:dyDescent="0.15">
      <c r="A2" s="121"/>
      <c r="B2" s="121"/>
      <c r="C2" s="121"/>
      <c r="D2" s="121"/>
      <c r="E2" s="121"/>
      <c r="F2" s="121"/>
      <c r="G2" s="121"/>
      <c r="H2" s="26"/>
    </row>
    <row r="3" spans="1:8" ht="24" customHeight="1" x14ac:dyDescent="0.15">
      <c r="A3" s="237" t="s">
        <v>42</v>
      </c>
      <c r="B3" s="238" t="s">
        <v>43</v>
      </c>
      <c r="C3" s="238"/>
      <c r="D3" s="238"/>
      <c r="E3" s="238" t="s">
        <v>44</v>
      </c>
      <c r="F3" s="238"/>
      <c r="G3" s="238"/>
      <c r="H3" s="86"/>
    </row>
    <row r="4" spans="1:8" ht="24" customHeight="1" x14ac:dyDescent="0.15">
      <c r="A4" s="237"/>
      <c r="B4" s="168" t="s">
        <v>45</v>
      </c>
      <c r="C4" s="28" t="s">
        <v>46</v>
      </c>
      <c r="D4" s="28" t="s">
        <v>47</v>
      </c>
      <c r="E4" s="168" t="s">
        <v>45</v>
      </c>
      <c r="F4" s="28" t="s">
        <v>46</v>
      </c>
      <c r="G4" s="28" t="s">
        <v>47</v>
      </c>
      <c r="H4" s="86"/>
    </row>
    <row r="5" spans="1:8" ht="24" customHeight="1" x14ac:dyDescent="0.15">
      <c r="A5" s="118" t="s">
        <v>254</v>
      </c>
      <c r="B5" s="122">
        <v>3730</v>
      </c>
      <c r="C5" s="122">
        <v>41924</v>
      </c>
      <c r="D5" s="122">
        <v>1217</v>
      </c>
      <c r="E5" s="122">
        <v>3539</v>
      </c>
      <c r="F5" s="122">
        <v>44998</v>
      </c>
      <c r="G5" s="122">
        <v>2096</v>
      </c>
      <c r="H5" s="86"/>
    </row>
    <row r="6" spans="1:8" ht="24" customHeight="1" x14ac:dyDescent="0.15">
      <c r="A6" s="118" t="s">
        <v>234</v>
      </c>
      <c r="B6" s="122">
        <v>3362</v>
      </c>
      <c r="C6" s="122">
        <v>42709</v>
      </c>
      <c r="D6" s="122">
        <v>1342</v>
      </c>
      <c r="E6" s="122">
        <v>3520</v>
      </c>
      <c r="F6" s="122">
        <v>46734</v>
      </c>
      <c r="G6" s="122">
        <v>2076</v>
      </c>
      <c r="H6" s="85"/>
    </row>
    <row r="7" spans="1:8" ht="24" customHeight="1" x14ac:dyDescent="0.15">
      <c r="A7" s="118" t="s">
        <v>246</v>
      </c>
      <c r="B7" s="122">
        <v>2784</v>
      </c>
      <c r="C7" s="122">
        <v>36479</v>
      </c>
      <c r="D7" s="122">
        <v>1301</v>
      </c>
      <c r="E7" s="122">
        <v>2730</v>
      </c>
      <c r="F7" s="122">
        <v>41007</v>
      </c>
      <c r="G7" s="122">
        <v>1892</v>
      </c>
      <c r="H7" s="85"/>
    </row>
    <row r="8" spans="1:8" ht="24" customHeight="1" x14ac:dyDescent="0.15">
      <c r="A8" s="118" t="s">
        <v>219</v>
      </c>
      <c r="B8" s="122">
        <v>513</v>
      </c>
      <c r="C8" s="122">
        <v>5377</v>
      </c>
      <c r="D8" s="122">
        <v>999</v>
      </c>
      <c r="E8" s="122">
        <v>492</v>
      </c>
      <c r="F8" s="122">
        <v>7543</v>
      </c>
      <c r="G8" s="122">
        <v>1300</v>
      </c>
      <c r="H8" s="85"/>
    </row>
    <row r="9" spans="1:8" s="83" customFormat="1" ht="24" customHeight="1" x14ac:dyDescent="0.15">
      <c r="A9" s="119" t="s">
        <v>253</v>
      </c>
      <c r="B9" s="123">
        <v>970</v>
      </c>
      <c r="C9" s="123">
        <v>7190</v>
      </c>
      <c r="D9" s="123">
        <v>809</v>
      </c>
      <c r="E9" s="123">
        <v>801</v>
      </c>
      <c r="F9" s="123">
        <v>8705</v>
      </c>
      <c r="G9" s="123">
        <v>1448</v>
      </c>
      <c r="H9" s="30"/>
    </row>
    <row r="10" spans="1:8" x14ac:dyDescent="0.15">
      <c r="A10" s="29"/>
      <c r="B10" s="26"/>
      <c r="C10" s="26"/>
      <c r="D10" s="26"/>
      <c r="E10" s="26"/>
      <c r="F10" s="27"/>
      <c r="G10" s="31" t="s">
        <v>252</v>
      </c>
      <c r="H10" s="31"/>
    </row>
    <row r="11" spans="1:8" x14ac:dyDescent="0.15">
      <c r="A11" s="27"/>
      <c r="B11" s="27"/>
      <c r="C11" s="27"/>
      <c r="D11" s="27"/>
      <c r="E11" s="27"/>
      <c r="F11" s="27"/>
      <c r="G11" s="27"/>
      <c r="H11" s="86"/>
    </row>
    <row r="12" spans="1:8" x14ac:dyDescent="0.15">
      <c r="H12" s="87"/>
    </row>
    <row r="13" spans="1:8" x14ac:dyDescent="0.15">
      <c r="H13" s="87"/>
    </row>
    <row r="14" spans="1:8" x14ac:dyDescent="0.15">
      <c r="H14" s="87"/>
    </row>
    <row r="15" spans="1:8" x14ac:dyDescent="0.15">
      <c r="H15" s="87"/>
    </row>
    <row r="16" spans="1:8" x14ac:dyDescent="0.15">
      <c r="H16" s="87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90" zoomScaleNormal="90" workbookViewId="0"/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32" t="s">
        <v>191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124" t="s">
        <v>268</v>
      </c>
      <c r="M2" s="35"/>
    </row>
    <row r="3" spans="1:16" ht="24" customHeight="1" x14ac:dyDescent="0.15">
      <c r="A3" s="239" t="s">
        <v>1</v>
      </c>
      <c r="B3" s="240" t="s">
        <v>48</v>
      </c>
      <c r="C3" s="239" t="s">
        <v>49</v>
      </c>
      <c r="D3" s="242"/>
      <c r="E3" s="242"/>
      <c r="F3" s="242"/>
      <c r="G3" s="239" t="s">
        <v>50</v>
      </c>
      <c r="H3" s="239" t="s">
        <v>51</v>
      </c>
      <c r="I3" s="242"/>
      <c r="J3" s="242"/>
      <c r="K3" s="242"/>
      <c r="L3" s="242"/>
      <c r="M3" s="34"/>
    </row>
    <row r="4" spans="1:16" ht="24" customHeight="1" x14ac:dyDescent="0.15">
      <c r="A4" s="239"/>
      <c r="B4" s="241"/>
      <c r="C4" s="195" t="s">
        <v>52</v>
      </c>
      <c r="D4" s="195" t="s">
        <v>53</v>
      </c>
      <c r="E4" s="196" t="s">
        <v>54</v>
      </c>
      <c r="F4" s="196" t="s">
        <v>55</v>
      </c>
      <c r="G4" s="242"/>
      <c r="H4" s="195" t="s">
        <v>52</v>
      </c>
      <c r="I4" s="196" t="s">
        <v>56</v>
      </c>
      <c r="J4" s="196" t="s">
        <v>57</v>
      </c>
      <c r="K4" s="196" t="s">
        <v>58</v>
      </c>
      <c r="L4" s="196" t="s">
        <v>59</v>
      </c>
      <c r="M4" s="34"/>
    </row>
    <row r="5" spans="1:16" ht="24" customHeight="1" x14ac:dyDescent="0.15">
      <c r="A5" s="125" t="s">
        <v>267</v>
      </c>
      <c r="B5" s="163">
        <v>50</v>
      </c>
      <c r="C5" s="163">
        <v>1253</v>
      </c>
      <c r="D5" s="163">
        <v>50</v>
      </c>
      <c r="E5" s="163">
        <v>953</v>
      </c>
      <c r="F5" s="163">
        <v>250</v>
      </c>
      <c r="G5" s="163">
        <v>4680</v>
      </c>
      <c r="H5" s="163">
        <v>4377</v>
      </c>
      <c r="I5" s="163">
        <v>1758</v>
      </c>
      <c r="J5" s="163">
        <v>856</v>
      </c>
      <c r="K5" s="163">
        <v>872</v>
      </c>
      <c r="L5" s="163">
        <v>891</v>
      </c>
      <c r="M5" s="88"/>
    </row>
    <row r="6" spans="1:16" ht="24" customHeight="1" x14ac:dyDescent="0.15">
      <c r="A6" s="125" t="s">
        <v>234</v>
      </c>
      <c r="B6" s="163">
        <v>53</v>
      </c>
      <c r="C6" s="163">
        <v>1294</v>
      </c>
      <c r="D6" s="163">
        <v>53</v>
      </c>
      <c r="E6" s="163">
        <v>970</v>
      </c>
      <c r="F6" s="163">
        <v>271</v>
      </c>
      <c r="G6" s="163">
        <v>4911</v>
      </c>
      <c r="H6" s="163">
        <v>4622</v>
      </c>
      <c r="I6" s="163">
        <v>1926</v>
      </c>
      <c r="J6" s="163">
        <v>907</v>
      </c>
      <c r="K6" s="163">
        <v>915</v>
      </c>
      <c r="L6" s="163">
        <v>874</v>
      </c>
      <c r="M6" s="88"/>
      <c r="N6" s="87"/>
    </row>
    <row r="7" spans="1:16" ht="24" customHeight="1" x14ac:dyDescent="0.15">
      <c r="A7" s="125" t="s">
        <v>266</v>
      </c>
      <c r="B7" s="162">
        <v>56</v>
      </c>
      <c r="C7" s="163">
        <v>1392</v>
      </c>
      <c r="D7" s="163">
        <v>55</v>
      </c>
      <c r="E7" s="163">
        <v>1023</v>
      </c>
      <c r="F7" s="163">
        <v>314</v>
      </c>
      <c r="G7" s="163">
        <v>5215</v>
      </c>
      <c r="H7" s="163">
        <v>4768</v>
      </c>
      <c r="I7" s="163">
        <v>1929</v>
      </c>
      <c r="J7" s="163">
        <v>977</v>
      </c>
      <c r="K7" s="163">
        <v>931</v>
      </c>
      <c r="L7" s="163">
        <v>931</v>
      </c>
      <c r="M7" s="47"/>
      <c r="N7" s="87"/>
    </row>
    <row r="8" spans="1:16" ht="24" customHeight="1" x14ac:dyDescent="0.15">
      <c r="A8" s="125" t="s">
        <v>265</v>
      </c>
      <c r="B8" s="163">
        <v>56</v>
      </c>
      <c r="C8" s="163">
        <v>1395</v>
      </c>
      <c r="D8" s="163">
        <v>55</v>
      </c>
      <c r="E8" s="163">
        <v>1024</v>
      </c>
      <c r="F8" s="163">
        <v>316</v>
      </c>
      <c r="G8" s="163">
        <v>5245</v>
      </c>
      <c r="H8" s="163">
        <v>4911</v>
      </c>
      <c r="I8" s="163">
        <v>2000</v>
      </c>
      <c r="J8" s="163">
        <v>995</v>
      </c>
      <c r="K8" s="163">
        <v>990</v>
      </c>
      <c r="L8" s="163">
        <v>926</v>
      </c>
      <c r="M8" s="47"/>
      <c r="N8" s="87"/>
    </row>
    <row r="9" spans="1:16" s="83" customFormat="1" ht="24" customHeight="1" x14ac:dyDescent="0.15">
      <c r="A9" s="132" t="s">
        <v>264</v>
      </c>
      <c r="B9" s="201">
        <f t="shared" ref="B9:L9" si="0">SUM(B11:B12)</f>
        <v>58</v>
      </c>
      <c r="C9" s="201">
        <f t="shared" si="0"/>
        <v>1452</v>
      </c>
      <c r="D9" s="201">
        <f t="shared" si="0"/>
        <v>57</v>
      </c>
      <c r="E9" s="201">
        <f t="shared" si="0"/>
        <v>1057</v>
      </c>
      <c r="F9" s="201">
        <f t="shared" si="0"/>
        <v>338</v>
      </c>
      <c r="G9" s="201">
        <f t="shared" si="0"/>
        <v>5365</v>
      </c>
      <c r="H9" s="201">
        <f t="shared" si="0"/>
        <v>5025</v>
      </c>
      <c r="I9" s="201">
        <f t="shared" si="0"/>
        <v>1972</v>
      </c>
      <c r="J9" s="201">
        <f t="shared" si="0"/>
        <v>1048</v>
      </c>
      <c r="K9" s="201">
        <f t="shared" si="0"/>
        <v>1010</v>
      </c>
      <c r="L9" s="201">
        <f t="shared" si="0"/>
        <v>995</v>
      </c>
      <c r="M9" s="88"/>
      <c r="N9" s="91"/>
    </row>
    <row r="10" spans="1:16" ht="24" customHeight="1" x14ac:dyDescent="0.15">
      <c r="A10" s="12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47"/>
      <c r="N10" s="87"/>
    </row>
    <row r="11" spans="1:16" ht="24" customHeight="1" x14ac:dyDescent="0.15">
      <c r="A11" s="127" t="s">
        <v>60</v>
      </c>
      <c r="B11" s="197">
        <v>11</v>
      </c>
      <c r="C11" s="197">
        <f>SUM(D11:F11)</f>
        <v>223</v>
      </c>
      <c r="D11" s="197">
        <v>11</v>
      </c>
      <c r="E11" s="197">
        <v>172</v>
      </c>
      <c r="F11" s="197">
        <v>40</v>
      </c>
      <c r="G11" s="197">
        <v>870</v>
      </c>
      <c r="H11" s="197">
        <f>SUM(I11:L11)</f>
        <v>701</v>
      </c>
      <c r="I11" s="197">
        <v>235</v>
      </c>
      <c r="J11" s="197">
        <v>148</v>
      </c>
      <c r="K11" s="197">
        <v>148</v>
      </c>
      <c r="L11" s="197">
        <v>170</v>
      </c>
      <c r="M11" s="47"/>
      <c r="N11" s="87"/>
    </row>
    <row r="12" spans="1:16" ht="24" customHeight="1" x14ac:dyDescent="0.15">
      <c r="A12" s="127" t="s">
        <v>181</v>
      </c>
      <c r="B12" s="197">
        <v>47</v>
      </c>
      <c r="C12" s="197">
        <f>SUM(D12:F12)</f>
        <v>1229</v>
      </c>
      <c r="D12" s="197">
        <v>46</v>
      </c>
      <c r="E12" s="197">
        <v>885</v>
      </c>
      <c r="F12" s="197">
        <v>298</v>
      </c>
      <c r="G12" s="197">
        <v>4495</v>
      </c>
      <c r="H12" s="197">
        <f>SUM(I12:L12)</f>
        <v>4324</v>
      </c>
      <c r="I12" s="197">
        <v>1737</v>
      </c>
      <c r="J12" s="197">
        <v>900</v>
      </c>
      <c r="K12" s="197">
        <v>862</v>
      </c>
      <c r="L12" s="197">
        <v>825</v>
      </c>
      <c r="M12" s="47"/>
      <c r="P12" s="87"/>
    </row>
    <row r="13" spans="1:16" x14ac:dyDescent="0.15">
      <c r="A13" s="38" t="s">
        <v>61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7" t="s">
        <v>242</v>
      </c>
      <c r="M13" s="35"/>
    </row>
    <row r="14" spans="1:16" x14ac:dyDescent="0.1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9"/>
      <c r="M14" s="34"/>
    </row>
  </sheetData>
  <mergeCells count="5">
    <mergeCell ref="A3:A4"/>
    <mergeCell ref="B3:B4"/>
    <mergeCell ref="C3:F3"/>
    <mergeCell ref="G3:G4"/>
    <mergeCell ref="H3:L3"/>
  </mergeCells>
  <phoneticPr fontId="3"/>
  <pageMargins left="0.47244094488188981" right="0.43307086614173229" top="0.74803149606299213" bottom="0.74803149606299213" header="0.31496062992125984" footer="0.31496062992125984"/>
  <pageSetup paperSize="9" scale="97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89" zoomScaleNormal="89" workbookViewId="0"/>
  </sheetViews>
  <sheetFormatPr defaultRowHeight="13.5" x14ac:dyDescent="0.15"/>
  <cols>
    <col min="1" max="1" width="17.875" customWidth="1"/>
    <col min="2" max="16" width="14.5" customWidth="1"/>
  </cols>
  <sheetData>
    <row r="1" spans="1:17" ht="15" customHeight="1" x14ac:dyDescent="0.15">
      <c r="A1" s="32" t="s">
        <v>192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" customHeight="1" x14ac:dyDescent="0.15">
      <c r="A2" s="47"/>
      <c r="B2" s="47"/>
      <c r="C2" s="47"/>
      <c r="D2" s="47"/>
      <c r="E2" s="124" t="s">
        <v>62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91" customFormat="1" ht="35.1" customHeight="1" x14ac:dyDescent="0.15">
      <c r="A3" s="187" t="s">
        <v>17</v>
      </c>
      <c r="B3" s="245" t="s">
        <v>63</v>
      </c>
      <c r="C3" s="245"/>
      <c r="D3" s="246" t="s">
        <v>64</v>
      </c>
      <c r="E3" s="245"/>
      <c r="F3" s="193"/>
      <c r="G3" s="194"/>
      <c r="H3" s="194"/>
      <c r="I3" s="192"/>
      <c r="J3" s="192"/>
      <c r="K3" s="192"/>
      <c r="L3" s="192"/>
      <c r="M3" s="192"/>
      <c r="N3" s="192"/>
      <c r="O3" s="192"/>
      <c r="P3" s="192"/>
      <c r="Q3" s="192"/>
    </row>
    <row r="4" spans="1:17" s="191" customFormat="1" ht="35.1" customHeight="1" x14ac:dyDescent="0.15">
      <c r="A4" s="181" t="s">
        <v>258</v>
      </c>
      <c r="B4" s="249">
        <v>397004</v>
      </c>
      <c r="C4" s="250"/>
      <c r="D4" s="247">
        <v>4282342000</v>
      </c>
      <c r="E4" s="248"/>
      <c r="F4" s="190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17" s="191" customFormat="1" ht="35.1" customHeight="1" x14ac:dyDescent="0.15">
      <c r="A5" s="181" t="s">
        <v>234</v>
      </c>
      <c r="B5" s="249">
        <v>392580</v>
      </c>
      <c r="C5" s="250"/>
      <c r="D5" s="247">
        <v>4225828000</v>
      </c>
      <c r="E5" s="248"/>
      <c r="F5" s="190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191" customFormat="1" ht="35.1" customHeight="1" x14ac:dyDescent="0.15">
      <c r="A6" s="181" t="s">
        <v>257</v>
      </c>
      <c r="B6" s="249">
        <v>387424</v>
      </c>
      <c r="C6" s="250"/>
      <c r="D6" s="247">
        <v>4146685000</v>
      </c>
      <c r="E6" s="248"/>
      <c r="F6" s="193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</row>
    <row r="7" spans="1:17" s="191" customFormat="1" ht="35.1" customHeight="1" x14ac:dyDescent="0.15">
      <c r="A7" s="181" t="s">
        <v>233</v>
      </c>
      <c r="B7" s="254">
        <v>381454</v>
      </c>
      <c r="C7" s="254"/>
      <c r="D7" s="253">
        <v>4063785000</v>
      </c>
      <c r="E7" s="253"/>
      <c r="F7" s="193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</row>
    <row r="8" spans="1:17" s="188" customFormat="1" ht="35.1" customHeight="1" x14ac:dyDescent="0.15">
      <c r="A8" s="175" t="s">
        <v>259</v>
      </c>
      <c r="B8" s="251">
        <v>372479</v>
      </c>
      <c r="C8" s="251"/>
      <c r="D8" s="252">
        <v>3960065000</v>
      </c>
      <c r="E8" s="252"/>
      <c r="F8" s="190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</row>
    <row r="9" spans="1:17" ht="15" customHeight="1" x14ac:dyDescent="0.15">
      <c r="A9" s="42"/>
      <c r="B9" s="41"/>
      <c r="C9" s="41"/>
      <c r="D9" s="41"/>
      <c r="E9" s="43" t="s">
        <v>255</v>
      </c>
      <c r="F9" s="1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" customHeight="1" x14ac:dyDescent="0.15">
      <c r="A10" s="38" t="s">
        <v>162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5" customHeight="1" x14ac:dyDescent="0.15">
      <c r="A11" s="81"/>
      <c r="B11" s="34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" customHeight="1" x14ac:dyDescent="0.15">
      <c r="A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5" customHeight="1" x14ac:dyDescent="0.15">
      <c r="A13" s="44" t="s">
        <v>193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15" customHeight="1" x14ac:dyDescent="0.1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4" t="s">
        <v>65</v>
      </c>
      <c r="Q14" s="46"/>
    </row>
    <row r="15" spans="1:17" s="176" customFormat="1" ht="35.1" customHeight="1" x14ac:dyDescent="0.15">
      <c r="A15" s="246" t="s">
        <v>17</v>
      </c>
      <c r="B15" s="245" t="s">
        <v>66</v>
      </c>
      <c r="C15" s="245"/>
      <c r="D15" s="243" t="s">
        <v>67</v>
      </c>
      <c r="E15" s="243" t="s">
        <v>68</v>
      </c>
      <c r="F15" s="243" t="s">
        <v>69</v>
      </c>
      <c r="G15" s="243" t="s">
        <v>70</v>
      </c>
      <c r="H15" s="244" t="s">
        <v>158</v>
      </c>
      <c r="I15" s="245" t="s">
        <v>71</v>
      </c>
      <c r="J15" s="245"/>
      <c r="K15" s="243" t="s">
        <v>72</v>
      </c>
      <c r="L15" s="243" t="s">
        <v>73</v>
      </c>
      <c r="M15" s="243" t="s">
        <v>69</v>
      </c>
      <c r="N15" s="243" t="s">
        <v>70</v>
      </c>
      <c r="O15" s="243" t="s">
        <v>74</v>
      </c>
      <c r="P15" s="243" t="s">
        <v>75</v>
      </c>
      <c r="Q15" s="178"/>
    </row>
    <row r="16" spans="1:17" s="176" customFormat="1" ht="35.1" customHeight="1" x14ac:dyDescent="0.15">
      <c r="A16" s="245"/>
      <c r="B16" s="187" t="s">
        <v>76</v>
      </c>
      <c r="C16" s="186" t="s">
        <v>55</v>
      </c>
      <c r="D16" s="243"/>
      <c r="E16" s="243"/>
      <c r="F16" s="243"/>
      <c r="G16" s="243"/>
      <c r="H16" s="244"/>
      <c r="I16" s="187" t="s">
        <v>76</v>
      </c>
      <c r="J16" s="186" t="s">
        <v>55</v>
      </c>
      <c r="K16" s="243"/>
      <c r="L16" s="243"/>
      <c r="M16" s="243"/>
      <c r="N16" s="243"/>
      <c r="O16" s="243"/>
      <c r="P16" s="243"/>
      <c r="Q16" s="178"/>
    </row>
    <row r="17" spans="1:20" s="176" customFormat="1" ht="35.1" customHeight="1" x14ac:dyDescent="0.15">
      <c r="A17" s="181" t="s">
        <v>258</v>
      </c>
      <c r="B17" s="180">
        <v>1910</v>
      </c>
      <c r="C17" s="184">
        <v>1</v>
      </c>
      <c r="D17" s="180">
        <v>17</v>
      </c>
      <c r="E17" s="180">
        <v>281</v>
      </c>
      <c r="F17" s="180">
        <v>11</v>
      </c>
      <c r="G17" s="180">
        <v>5</v>
      </c>
      <c r="H17" s="180">
        <v>2</v>
      </c>
      <c r="I17" s="180">
        <v>100</v>
      </c>
      <c r="J17" s="180">
        <v>0</v>
      </c>
      <c r="K17" s="180">
        <v>10</v>
      </c>
      <c r="L17" s="180">
        <v>2</v>
      </c>
      <c r="M17" s="180">
        <v>1</v>
      </c>
      <c r="N17" s="180">
        <v>0</v>
      </c>
      <c r="O17" s="180">
        <v>92</v>
      </c>
      <c r="P17" s="180">
        <v>2432</v>
      </c>
      <c r="Q17" s="185"/>
    </row>
    <row r="18" spans="1:20" s="176" customFormat="1" ht="35.1" customHeight="1" x14ac:dyDescent="0.15">
      <c r="A18" s="181" t="s">
        <v>234</v>
      </c>
      <c r="B18" s="180">
        <v>1851</v>
      </c>
      <c r="C18" s="184">
        <v>0</v>
      </c>
      <c r="D18" s="180">
        <v>15</v>
      </c>
      <c r="E18" s="180">
        <v>270</v>
      </c>
      <c r="F18" s="180">
        <v>12</v>
      </c>
      <c r="G18" s="180">
        <v>3</v>
      </c>
      <c r="H18" s="180">
        <v>3</v>
      </c>
      <c r="I18" s="180">
        <v>96</v>
      </c>
      <c r="J18" s="180">
        <v>0</v>
      </c>
      <c r="K18" s="180">
        <v>12</v>
      </c>
      <c r="L18" s="180">
        <v>2</v>
      </c>
      <c r="M18" s="180">
        <v>2</v>
      </c>
      <c r="N18" s="180">
        <v>0</v>
      </c>
      <c r="O18" s="180">
        <v>90</v>
      </c>
      <c r="P18" s="180">
        <v>2356</v>
      </c>
      <c r="Q18" s="185"/>
      <c r="R18" s="177"/>
      <c r="S18" s="177"/>
      <c r="T18" s="177"/>
    </row>
    <row r="19" spans="1:20" s="176" customFormat="1" ht="35.1" customHeight="1" x14ac:dyDescent="0.15">
      <c r="A19" s="181" t="s">
        <v>257</v>
      </c>
      <c r="B19" s="183">
        <v>1855</v>
      </c>
      <c r="C19" s="184">
        <v>0</v>
      </c>
      <c r="D19" s="183">
        <v>12</v>
      </c>
      <c r="E19" s="183">
        <v>266</v>
      </c>
      <c r="F19" s="183">
        <v>11</v>
      </c>
      <c r="G19" s="183">
        <v>3</v>
      </c>
      <c r="H19" s="183">
        <v>2</v>
      </c>
      <c r="I19" s="183">
        <v>86</v>
      </c>
      <c r="J19" s="180">
        <v>0</v>
      </c>
      <c r="K19" s="180">
        <v>10</v>
      </c>
      <c r="L19" s="183">
        <v>2</v>
      </c>
      <c r="M19" s="183">
        <v>1</v>
      </c>
      <c r="N19" s="180">
        <v>0</v>
      </c>
      <c r="O19" s="183">
        <v>90</v>
      </c>
      <c r="P19" s="182">
        <v>2338</v>
      </c>
      <c r="Q19" s="178"/>
      <c r="R19" s="177"/>
      <c r="S19" s="177"/>
      <c r="T19" s="177"/>
    </row>
    <row r="20" spans="1:20" s="176" customFormat="1" ht="35.1" customHeight="1" x14ac:dyDescent="0.15">
      <c r="A20" s="181" t="s">
        <v>207</v>
      </c>
      <c r="B20" s="179">
        <v>1740</v>
      </c>
      <c r="C20" s="179">
        <v>0</v>
      </c>
      <c r="D20" s="179">
        <v>11</v>
      </c>
      <c r="E20" s="179">
        <v>292</v>
      </c>
      <c r="F20" s="179">
        <v>10</v>
      </c>
      <c r="G20" s="179">
        <v>4</v>
      </c>
      <c r="H20" s="179">
        <v>1</v>
      </c>
      <c r="I20" s="179">
        <v>74</v>
      </c>
      <c r="J20" s="180">
        <v>0</v>
      </c>
      <c r="K20" s="179">
        <v>7</v>
      </c>
      <c r="L20" s="179">
        <v>3</v>
      </c>
      <c r="M20" s="179">
        <v>1</v>
      </c>
      <c r="N20" s="180">
        <v>0</v>
      </c>
      <c r="O20" s="179">
        <v>78</v>
      </c>
      <c r="P20" s="179">
        <v>2221</v>
      </c>
      <c r="Q20" s="178"/>
      <c r="R20" s="177"/>
      <c r="S20" s="177"/>
      <c r="T20" s="177"/>
    </row>
    <row r="21" spans="1:20" s="171" customFormat="1" ht="35.1" customHeight="1" x14ac:dyDescent="0.15">
      <c r="A21" s="175" t="s">
        <v>256</v>
      </c>
      <c r="B21" s="173">
        <v>1617</v>
      </c>
      <c r="C21" s="173">
        <v>0</v>
      </c>
      <c r="D21" s="173">
        <v>11</v>
      </c>
      <c r="E21" s="173">
        <v>287</v>
      </c>
      <c r="F21" s="173">
        <v>9</v>
      </c>
      <c r="G21" s="173">
        <v>3</v>
      </c>
      <c r="H21" s="173">
        <v>3</v>
      </c>
      <c r="I21" s="173">
        <v>70</v>
      </c>
      <c r="J21" s="174">
        <v>0</v>
      </c>
      <c r="K21" s="173">
        <v>5</v>
      </c>
      <c r="L21" s="173">
        <v>3</v>
      </c>
      <c r="M21" s="173">
        <v>0</v>
      </c>
      <c r="N21" s="174">
        <v>0</v>
      </c>
      <c r="O21" s="173">
        <v>77</v>
      </c>
      <c r="P21" s="173">
        <v>2085</v>
      </c>
      <c r="Q21" s="172"/>
    </row>
    <row r="22" spans="1:20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37" t="s">
        <v>255</v>
      </c>
      <c r="Q22" s="89"/>
    </row>
    <row r="23" spans="1:20" x14ac:dyDescent="0.15">
      <c r="A23" s="47"/>
      <c r="B23" s="10"/>
      <c r="C23" s="48"/>
      <c r="D23" s="48"/>
      <c r="E23" s="48"/>
      <c r="F23" s="48"/>
      <c r="G23" s="48"/>
      <c r="H23" s="48"/>
      <c r="I23" s="10"/>
      <c r="J23" s="48"/>
      <c r="K23" s="48"/>
      <c r="L23" s="48"/>
      <c r="M23" s="48"/>
      <c r="N23" s="48"/>
      <c r="O23" s="48"/>
      <c r="P23" s="48"/>
      <c r="Q23" s="47"/>
    </row>
    <row r="24" spans="1:20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</sheetData>
  <mergeCells count="26">
    <mergeCell ref="D6:E6"/>
    <mergeCell ref="B6:C6"/>
    <mergeCell ref="B8:C8"/>
    <mergeCell ref="D8:E8"/>
    <mergeCell ref="B3:C3"/>
    <mergeCell ref="D3:E3"/>
    <mergeCell ref="D5:E5"/>
    <mergeCell ref="B5:C5"/>
    <mergeCell ref="D4:E4"/>
    <mergeCell ref="B4:C4"/>
    <mergeCell ref="D7:E7"/>
    <mergeCell ref="B7:C7"/>
    <mergeCell ref="A15:A16"/>
    <mergeCell ref="B15:C15"/>
    <mergeCell ref="D15:D16"/>
    <mergeCell ref="E15:E16"/>
    <mergeCell ref="F15:F16"/>
    <mergeCell ref="G15:G16"/>
    <mergeCell ref="O15:O16"/>
    <mergeCell ref="P15:P16"/>
    <mergeCell ref="H15:H16"/>
    <mergeCell ref="I15:J15"/>
    <mergeCell ref="K15:K16"/>
    <mergeCell ref="L15:L16"/>
    <mergeCell ref="M15:M16"/>
    <mergeCell ref="N15:N16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/>
  </sheetViews>
  <sheetFormatPr defaultRowHeight="13.5" x14ac:dyDescent="0.15"/>
  <cols>
    <col min="1" max="1" width="13.625" customWidth="1"/>
    <col min="2" max="11" width="10.625" customWidth="1"/>
  </cols>
  <sheetData>
    <row r="1" spans="1:11" s="97" customFormat="1" ht="15" customHeight="1" x14ac:dyDescent="0.15">
      <c r="A1" s="1" t="s">
        <v>194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5" t="s">
        <v>77</v>
      </c>
      <c r="K2" s="16"/>
    </row>
    <row r="3" spans="1:11" ht="24" customHeight="1" x14ac:dyDescent="0.15">
      <c r="A3" s="228" t="s">
        <v>17</v>
      </c>
      <c r="B3" s="229" t="s">
        <v>78</v>
      </c>
      <c r="C3" s="229" t="s">
        <v>79</v>
      </c>
      <c r="D3" s="229" t="s">
        <v>80</v>
      </c>
      <c r="E3" s="228" t="s">
        <v>81</v>
      </c>
      <c r="F3" s="229" t="s">
        <v>82</v>
      </c>
      <c r="G3" s="229" t="s">
        <v>83</v>
      </c>
      <c r="H3" s="228" t="s">
        <v>84</v>
      </c>
      <c r="I3" s="228" t="s">
        <v>85</v>
      </c>
      <c r="J3" s="229" t="s">
        <v>75</v>
      </c>
      <c r="K3" s="16"/>
    </row>
    <row r="4" spans="1:11" ht="24" customHeight="1" x14ac:dyDescent="0.15">
      <c r="A4" s="229"/>
      <c r="B4" s="229"/>
      <c r="C4" s="229"/>
      <c r="D4" s="229"/>
      <c r="E4" s="229"/>
      <c r="F4" s="229"/>
      <c r="G4" s="229"/>
      <c r="H4" s="229"/>
      <c r="I4" s="255"/>
      <c r="J4" s="229"/>
      <c r="K4" s="16"/>
    </row>
    <row r="5" spans="1:11" ht="24" customHeight="1" x14ac:dyDescent="0.15">
      <c r="A5" s="125" t="s">
        <v>258</v>
      </c>
      <c r="B5" s="129">
        <v>1084</v>
      </c>
      <c r="C5" s="130">
        <v>17</v>
      </c>
      <c r="D5" s="130">
        <v>6</v>
      </c>
      <c r="E5" s="131">
        <v>120</v>
      </c>
      <c r="F5" s="129">
        <v>96</v>
      </c>
      <c r="G5" s="129">
        <v>37</v>
      </c>
      <c r="H5" s="129">
        <v>51</v>
      </c>
      <c r="I5" s="130">
        <v>242</v>
      </c>
      <c r="J5" s="129">
        <v>1653</v>
      </c>
      <c r="K5" s="50"/>
    </row>
    <row r="6" spans="1:11" ht="24" customHeight="1" x14ac:dyDescent="0.15">
      <c r="A6" s="125" t="s">
        <v>269</v>
      </c>
      <c r="B6" s="129">
        <v>1194</v>
      </c>
      <c r="C6" s="130">
        <v>27</v>
      </c>
      <c r="D6" s="130">
        <v>0</v>
      </c>
      <c r="E6" s="131">
        <v>69</v>
      </c>
      <c r="F6" s="129">
        <v>82</v>
      </c>
      <c r="G6" s="129">
        <v>16</v>
      </c>
      <c r="H6" s="129">
        <v>23</v>
      </c>
      <c r="I6" s="130">
        <v>280</v>
      </c>
      <c r="J6" s="129">
        <v>1691</v>
      </c>
      <c r="K6" s="50"/>
    </row>
    <row r="7" spans="1:11" ht="24" customHeight="1" x14ac:dyDescent="0.15">
      <c r="A7" s="125" t="s">
        <v>270</v>
      </c>
      <c r="B7" s="129">
        <v>1065</v>
      </c>
      <c r="C7" s="130">
        <v>32</v>
      </c>
      <c r="D7" s="130">
        <v>5</v>
      </c>
      <c r="E7" s="131">
        <v>120</v>
      </c>
      <c r="F7" s="129">
        <v>148</v>
      </c>
      <c r="G7" s="129">
        <v>67</v>
      </c>
      <c r="H7" s="129">
        <v>26</v>
      </c>
      <c r="I7" s="130">
        <v>395</v>
      </c>
      <c r="J7" s="129">
        <v>1858</v>
      </c>
      <c r="K7" s="16"/>
    </row>
    <row r="8" spans="1:11" ht="24" customHeight="1" x14ac:dyDescent="0.15">
      <c r="A8" s="125" t="s">
        <v>271</v>
      </c>
      <c r="B8" s="129">
        <v>1440</v>
      </c>
      <c r="C8" s="130">
        <v>33</v>
      </c>
      <c r="D8" s="130">
        <v>1</v>
      </c>
      <c r="E8" s="131">
        <v>120</v>
      </c>
      <c r="F8" s="129">
        <v>124</v>
      </c>
      <c r="G8" s="129">
        <v>84</v>
      </c>
      <c r="H8" s="129">
        <v>53</v>
      </c>
      <c r="I8" s="130">
        <v>472</v>
      </c>
      <c r="J8" s="129">
        <v>2327</v>
      </c>
      <c r="K8" s="16"/>
    </row>
    <row r="9" spans="1:11" s="83" customFormat="1" ht="24" customHeight="1" x14ac:dyDescent="0.15">
      <c r="A9" s="132" t="s">
        <v>259</v>
      </c>
      <c r="B9" s="201">
        <v>1336</v>
      </c>
      <c r="C9" s="201">
        <v>3</v>
      </c>
      <c r="D9" s="201">
        <v>1</v>
      </c>
      <c r="E9" s="201">
        <v>45</v>
      </c>
      <c r="F9" s="201">
        <v>42</v>
      </c>
      <c r="G9" s="201">
        <v>25</v>
      </c>
      <c r="H9" s="201">
        <v>13</v>
      </c>
      <c r="I9" s="201">
        <v>111</v>
      </c>
      <c r="J9" s="201">
        <v>1576</v>
      </c>
      <c r="K9" s="50"/>
    </row>
    <row r="10" spans="1:11" ht="1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51" t="s">
        <v>240</v>
      </c>
      <c r="K10" s="52"/>
    </row>
    <row r="11" spans="1:11" ht="1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4"/>
      <c r="K11" s="4"/>
    </row>
    <row r="12" spans="1:11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15">
      <c r="A13" s="53" t="s">
        <v>195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5" customHeight="1" x14ac:dyDescent="0.15">
      <c r="A14" s="16"/>
      <c r="B14" s="16"/>
      <c r="C14" s="16"/>
      <c r="D14" s="16"/>
      <c r="E14" s="16"/>
      <c r="F14" s="16"/>
      <c r="G14" s="16"/>
      <c r="H14" s="16"/>
      <c r="I14" s="15" t="s">
        <v>228</v>
      </c>
      <c r="J14" s="15"/>
      <c r="K14" s="16"/>
    </row>
    <row r="15" spans="1:11" ht="24" customHeight="1" x14ac:dyDescent="0.15">
      <c r="A15" s="228" t="s">
        <v>17</v>
      </c>
      <c r="B15" s="228" t="s">
        <v>220</v>
      </c>
      <c r="C15" s="229" t="s">
        <v>221</v>
      </c>
      <c r="D15" s="229" t="s">
        <v>222</v>
      </c>
      <c r="E15" s="228" t="s">
        <v>223</v>
      </c>
      <c r="F15" s="229" t="s">
        <v>224</v>
      </c>
      <c r="G15" s="229" t="s">
        <v>225</v>
      </c>
      <c r="H15" s="229" t="s">
        <v>226</v>
      </c>
      <c r="I15" s="228" t="s">
        <v>227</v>
      </c>
      <c r="J15" s="51"/>
      <c r="K15" s="16"/>
    </row>
    <row r="16" spans="1:11" ht="24" customHeight="1" x14ac:dyDescent="0.15">
      <c r="A16" s="229"/>
      <c r="B16" s="229"/>
      <c r="C16" s="229"/>
      <c r="D16" s="229"/>
      <c r="E16" s="229"/>
      <c r="F16" s="229"/>
      <c r="G16" s="229"/>
      <c r="H16" s="229"/>
      <c r="I16" s="229"/>
      <c r="J16" s="3"/>
      <c r="K16" s="16"/>
    </row>
    <row r="17" spans="1:11" ht="24" customHeight="1" x14ac:dyDescent="0.15">
      <c r="A17" s="125" t="s">
        <v>258</v>
      </c>
      <c r="B17" s="155">
        <v>7438</v>
      </c>
      <c r="C17" s="156">
        <v>1730</v>
      </c>
      <c r="D17" s="156">
        <v>13</v>
      </c>
      <c r="E17" s="155">
        <v>220</v>
      </c>
      <c r="F17" s="149">
        <v>20</v>
      </c>
      <c r="G17" s="155">
        <v>1682</v>
      </c>
      <c r="H17" s="155">
        <v>105</v>
      </c>
      <c r="I17" s="149">
        <v>11208</v>
      </c>
      <c r="K17" s="50"/>
    </row>
    <row r="18" spans="1:11" ht="24" customHeight="1" x14ac:dyDescent="0.15">
      <c r="A18" s="125" t="s">
        <v>269</v>
      </c>
      <c r="B18" s="155">
        <v>7033</v>
      </c>
      <c r="C18" s="156">
        <v>3228</v>
      </c>
      <c r="D18" s="156">
        <v>2</v>
      </c>
      <c r="E18" s="155">
        <v>102</v>
      </c>
      <c r="F18" s="149">
        <v>0</v>
      </c>
      <c r="G18" s="155">
        <v>1167</v>
      </c>
      <c r="H18" s="155">
        <v>109</v>
      </c>
      <c r="I18" s="149">
        <v>11641</v>
      </c>
      <c r="K18" s="50"/>
    </row>
    <row r="19" spans="1:11" ht="24" customHeight="1" x14ac:dyDescent="0.15">
      <c r="A19" s="125" t="s">
        <v>270</v>
      </c>
      <c r="B19" s="155">
        <v>9548</v>
      </c>
      <c r="C19" s="156">
        <v>2838</v>
      </c>
      <c r="D19" s="150">
        <v>0</v>
      </c>
      <c r="E19" s="155">
        <v>67</v>
      </c>
      <c r="F19" s="149">
        <v>0</v>
      </c>
      <c r="G19" s="155">
        <v>912</v>
      </c>
      <c r="H19" s="155">
        <v>147</v>
      </c>
      <c r="I19" s="149">
        <v>13512</v>
      </c>
      <c r="K19" s="16"/>
    </row>
    <row r="20" spans="1:11" ht="24" customHeight="1" x14ac:dyDescent="0.15">
      <c r="A20" s="125" t="s">
        <v>235</v>
      </c>
      <c r="B20" s="163">
        <v>11683</v>
      </c>
      <c r="C20" s="200">
        <v>2373</v>
      </c>
      <c r="D20" s="200">
        <v>4</v>
      </c>
      <c r="E20" s="163">
        <v>55</v>
      </c>
      <c r="F20" s="163">
        <v>0</v>
      </c>
      <c r="G20" s="163">
        <v>1230</v>
      </c>
      <c r="H20" s="163">
        <v>155</v>
      </c>
      <c r="I20" s="163">
        <v>15500</v>
      </c>
      <c r="K20" s="16"/>
    </row>
    <row r="21" spans="1:11" s="83" customFormat="1" ht="24" customHeight="1" x14ac:dyDescent="0.15">
      <c r="A21" s="132" t="s">
        <v>259</v>
      </c>
      <c r="B21" s="201">
        <v>11228</v>
      </c>
      <c r="C21" s="201">
        <v>3062</v>
      </c>
      <c r="D21" s="201">
        <v>1</v>
      </c>
      <c r="E21" s="201">
        <v>17</v>
      </c>
      <c r="F21" s="163">
        <v>0</v>
      </c>
      <c r="G21" s="201">
        <v>820</v>
      </c>
      <c r="H21" s="201">
        <v>10</v>
      </c>
      <c r="I21" s="201">
        <f>SUM(B21:H21)</f>
        <v>15138</v>
      </c>
      <c r="J21"/>
      <c r="K21" s="50"/>
    </row>
    <row r="22" spans="1:11" x14ac:dyDescent="0.15">
      <c r="A22" s="16"/>
      <c r="B22" s="16"/>
      <c r="C22" s="16"/>
      <c r="D22" s="16"/>
      <c r="E22" s="16"/>
      <c r="F22" s="54"/>
      <c r="G22" s="55"/>
      <c r="H22" s="54"/>
      <c r="I22" s="157" t="s">
        <v>241</v>
      </c>
      <c r="K22" s="52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K23" s="3"/>
    </row>
  </sheetData>
  <mergeCells count="19">
    <mergeCell ref="J3:J4"/>
    <mergeCell ref="D15:D16"/>
    <mergeCell ref="E15:E16"/>
    <mergeCell ref="G15:G16"/>
    <mergeCell ref="H15:H16"/>
    <mergeCell ref="I15:I16"/>
    <mergeCell ref="F15:F16"/>
    <mergeCell ref="F3:F4"/>
    <mergeCell ref="D3:D4"/>
    <mergeCell ref="E3:E4"/>
    <mergeCell ref="G3:G4"/>
    <mergeCell ref="H3:H4"/>
    <mergeCell ref="I3:I4"/>
    <mergeCell ref="A15:A16"/>
    <mergeCell ref="B15:B16"/>
    <mergeCell ref="C15:C16"/>
    <mergeCell ref="A3:A4"/>
    <mergeCell ref="B3:B4"/>
    <mergeCell ref="C3:C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/>
  </sheetViews>
  <sheetFormatPr defaultRowHeight="13.5" x14ac:dyDescent="0.15"/>
  <cols>
    <col min="1" max="1" width="11.625" customWidth="1"/>
    <col min="2" max="2" width="9.5" bestFit="1" customWidth="1"/>
  </cols>
  <sheetData>
    <row r="1" spans="1:15" ht="15" customHeight="1" x14ac:dyDescent="0.15">
      <c r="A1" s="53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99" t="s">
        <v>86</v>
      </c>
      <c r="J2" s="3"/>
      <c r="K2" s="3"/>
      <c r="L2" s="3"/>
      <c r="M2" s="3"/>
      <c r="N2" s="3"/>
      <c r="O2" s="3"/>
    </row>
    <row r="3" spans="1:15" ht="18" customHeight="1" x14ac:dyDescent="0.15">
      <c r="A3" s="228" t="s">
        <v>17</v>
      </c>
      <c r="B3" s="226" t="s">
        <v>177</v>
      </c>
      <c r="C3" s="226"/>
      <c r="D3" s="226" t="s">
        <v>176</v>
      </c>
      <c r="E3" s="226"/>
      <c r="F3" s="226" t="s">
        <v>175</v>
      </c>
      <c r="G3" s="226"/>
      <c r="H3" s="226" t="s">
        <v>174</v>
      </c>
      <c r="I3" s="226"/>
      <c r="J3" s="16"/>
      <c r="K3" s="16"/>
      <c r="L3" s="16"/>
      <c r="M3" s="16"/>
      <c r="N3" s="16"/>
      <c r="O3" s="16"/>
    </row>
    <row r="4" spans="1:15" ht="18" customHeight="1" x14ac:dyDescent="0.15">
      <c r="A4" s="229"/>
      <c r="B4" s="226"/>
      <c r="C4" s="226"/>
      <c r="D4" s="226"/>
      <c r="E4" s="226"/>
      <c r="F4" s="226"/>
      <c r="G4" s="226"/>
      <c r="H4" s="226"/>
      <c r="I4" s="226"/>
      <c r="J4" s="16"/>
      <c r="K4" s="16"/>
      <c r="L4" s="16"/>
      <c r="M4" s="16"/>
      <c r="N4" s="16"/>
      <c r="O4" s="16"/>
    </row>
    <row r="5" spans="1:15" ht="18" customHeight="1" x14ac:dyDescent="0.15">
      <c r="A5" s="125" t="s">
        <v>258</v>
      </c>
      <c r="B5" s="256">
        <v>53845</v>
      </c>
      <c r="C5" s="256"/>
      <c r="D5" s="256">
        <v>33213</v>
      </c>
      <c r="E5" s="256"/>
      <c r="F5" s="256">
        <v>406</v>
      </c>
      <c r="G5" s="256"/>
      <c r="H5" s="256">
        <v>20226</v>
      </c>
      <c r="I5" s="256"/>
      <c r="J5" s="50"/>
      <c r="K5" s="50"/>
      <c r="L5" s="50"/>
      <c r="M5" s="50"/>
      <c r="N5" s="50"/>
      <c r="O5" s="50"/>
    </row>
    <row r="6" spans="1:15" ht="18" customHeight="1" x14ac:dyDescent="0.15">
      <c r="A6" s="125" t="s">
        <v>234</v>
      </c>
      <c r="B6" s="256">
        <v>52639</v>
      </c>
      <c r="C6" s="256"/>
      <c r="D6" s="256">
        <v>32458</v>
      </c>
      <c r="E6" s="256"/>
      <c r="F6" s="256">
        <v>426</v>
      </c>
      <c r="G6" s="256"/>
      <c r="H6" s="256">
        <v>19755</v>
      </c>
      <c r="I6" s="256"/>
      <c r="J6" s="50"/>
      <c r="K6" s="50"/>
      <c r="L6" s="50"/>
      <c r="M6" s="50"/>
      <c r="N6" s="50"/>
      <c r="O6" s="50"/>
    </row>
    <row r="7" spans="1:15" ht="18" customHeight="1" x14ac:dyDescent="0.15">
      <c r="A7" s="125" t="s">
        <v>249</v>
      </c>
      <c r="B7" s="256">
        <v>51105</v>
      </c>
      <c r="C7" s="256"/>
      <c r="D7" s="256">
        <v>31647</v>
      </c>
      <c r="E7" s="256"/>
      <c r="F7" s="256">
        <v>388</v>
      </c>
      <c r="G7" s="256"/>
      <c r="H7" s="256">
        <v>19070</v>
      </c>
      <c r="I7" s="256"/>
      <c r="J7" s="16"/>
      <c r="K7" s="16"/>
      <c r="L7" s="16"/>
      <c r="M7" s="16"/>
      <c r="N7" s="16"/>
      <c r="O7" s="16"/>
    </row>
    <row r="8" spans="1:15" ht="18" customHeight="1" x14ac:dyDescent="0.15">
      <c r="A8" s="125" t="s">
        <v>233</v>
      </c>
      <c r="B8" s="266">
        <v>50040</v>
      </c>
      <c r="C8" s="266"/>
      <c r="D8" s="266">
        <v>31254</v>
      </c>
      <c r="E8" s="266"/>
      <c r="F8" s="266">
        <v>386</v>
      </c>
      <c r="G8" s="266"/>
      <c r="H8" s="266">
        <v>18400</v>
      </c>
      <c r="I8" s="266"/>
      <c r="J8" s="16"/>
      <c r="K8" s="16"/>
      <c r="L8" s="16"/>
      <c r="M8" s="16"/>
      <c r="N8" s="16"/>
      <c r="O8" s="16"/>
    </row>
    <row r="9" spans="1:15" ht="18" customHeight="1" x14ac:dyDescent="0.15">
      <c r="A9" s="132" t="s">
        <v>259</v>
      </c>
      <c r="B9" s="267">
        <v>49049</v>
      </c>
      <c r="C9" s="267"/>
      <c r="D9" s="267">
        <v>30917</v>
      </c>
      <c r="E9" s="267"/>
      <c r="F9" s="267">
        <v>387</v>
      </c>
      <c r="G9" s="267"/>
      <c r="H9" s="267">
        <v>17745</v>
      </c>
      <c r="I9" s="267"/>
      <c r="J9" s="50"/>
      <c r="K9" s="50"/>
      <c r="L9" s="50"/>
      <c r="M9" s="50"/>
      <c r="N9" s="50"/>
      <c r="O9" s="50"/>
    </row>
    <row r="10" spans="1:15" ht="15" customHeight="1" x14ac:dyDescent="0.15">
      <c r="A10" s="16"/>
      <c r="B10" s="16"/>
      <c r="C10" s="16"/>
      <c r="D10" s="16"/>
      <c r="E10" s="16"/>
      <c r="F10" s="16"/>
      <c r="G10" s="16"/>
      <c r="H10" s="16"/>
      <c r="I10" s="98" t="s">
        <v>87</v>
      </c>
      <c r="J10" s="16"/>
      <c r="K10" s="16"/>
      <c r="L10" s="16"/>
      <c r="M10" s="16"/>
      <c r="N10" s="16"/>
      <c r="O10" s="16"/>
    </row>
    <row r="11" spans="1:15" ht="15" customHeight="1" x14ac:dyDescent="0.15">
      <c r="A11" s="4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 x14ac:dyDescent="0.15">
      <c r="A12" s="4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101" t="s">
        <v>197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99" t="s">
        <v>86</v>
      </c>
      <c r="M15" s="3"/>
      <c r="N15" s="3"/>
      <c r="O15" s="3"/>
    </row>
    <row r="16" spans="1:15" ht="18" customHeight="1" x14ac:dyDescent="0.15">
      <c r="A16" s="228" t="s">
        <v>17</v>
      </c>
      <c r="B16" s="264" t="s">
        <v>52</v>
      </c>
      <c r="C16" s="228" t="s">
        <v>166</v>
      </c>
      <c r="D16" s="229" t="s">
        <v>173</v>
      </c>
      <c r="E16" s="229" t="s">
        <v>172</v>
      </c>
      <c r="F16" s="229" t="s">
        <v>171</v>
      </c>
      <c r="G16" s="228" t="s">
        <v>170</v>
      </c>
      <c r="H16" s="229" t="s">
        <v>169</v>
      </c>
      <c r="I16" s="228" t="s">
        <v>164</v>
      </c>
      <c r="J16" s="228" t="s">
        <v>168</v>
      </c>
      <c r="K16" s="228" t="s">
        <v>167</v>
      </c>
      <c r="L16" s="262"/>
      <c r="M16" s="3"/>
      <c r="N16" s="3"/>
      <c r="O16" s="3"/>
    </row>
    <row r="17" spans="1:15" ht="18" customHeight="1" x14ac:dyDescent="0.15">
      <c r="A17" s="229"/>
      <c r="B17" s="265"/>
      <c r="C17" s="229"/>
      <c r="D17" s="229"/>
      <c r="E17" s="229"/>
      <c r="F17" s="229"/>
      <c r="G17" s="229"/>
      <c r="H17" s="229"/>
      <c r="I17" s="229"/>
      <c r="J17" s="229"/>
      <c r="K17" s="229"/>
      <c r="L17" s="263"/>
      <c r="M17" s="3"/>
      <c r="N17" s="3"/>
      <c r="O17" s="3"/>
    </row>
    <row r="18" spans="1:15" ht="18" customHeight="1" x14ac:dyDescent="0.15">
      <c r="A18" s="125" t="s">
        <v>258</v>
      </c>
      <c r="B18" s="213">
        <v>64545</v>
      </c>
      <c r="C18" s="163">
        <v>1088</v>
      </c>
      <c r="D18" s="163">
        <v>876</v>
      </c>
      <c r="E18" s="163">
        <v>61554</v>
      </c>
      <c r="F18" s="163">
        <v>826</v>
      </c>
      <c r="G18" s="163">
        <v>41</v>
      </c>
      <c r="H18" s="163">
        <v>125</v>
      </c>
      <c r="I18" s="212">
        <v>0</v>
      </c>
      <c r="J18" s="212">
        <v>0</v>
      </c>
      <c r="K18" s="163">
        <v>35</v>
      </c>
      <c r="L18" s="102"/>
      <c r="M18" s="50"/>
      <c r="N18" s="50"/>
      <c r="O18" s="50"/>
    </row>
    <row r="19" spans="1:15" ht="18" customHeight="1" x14ac:dyDescent="0.15">
      <c r="A19" s="125" t="s">
        <v>234</v>
      </c>
      <c r="B19" s="213">
        <v>65679</v>
      </c>
      <c r="C19" s="163">
        <v>891</v>
      </c>
      <c r="D19" s="163">
        <v>741</v>
      </c>
      <c r="E19" s="163">
        <v>62995</v>
      </c>
      <c r="F19" s="163">
        <v>851</v>
      </c>
      <c r="G19" s="163">
        <v>40</v>
      </c>
      <c r="H19" s="163">
        <v>128</v>
      </c>
      <c r="I19" s="212">
        <v>0</v>
      </c>
      <c r="J19" s="212">
        <v>0</v>
      </c>
      <c r="K19" s="163">
        <v>33</v>
      </c>
      <c r="L19" s="102"/>
      <c r="M19" s="50"/>
      <c r="N19" s="50"/>
      <c r="O19" s="50"/>
    </row>
    <row r="20" spans="1:15" ht="18" customHeight="1" x14ac:dyDescent="0.15">
      <c r="A20" s="125" t="s">
        <v>249</v>
      </c>
      <c r="B20" s="213">
        <v>66686</v>
      </c>
      <c r="C20" s="163">
        <v>718</v>
      </c>
      <c r="D20" s="163">
        <v>610</v>
      </c>
      <c r="E20" s="163">
        <v>64288</v>
      </c>
      <c r="F20" s="163">
        <v>867</v>
      </c>
      <c r="G20" s="163">
        <v>35</v>
      </c>
      <c r="H20" s="163">
        <v>131</v>
      </c>
      <c r="I20" s="212">
        <v>0</v>
      </c>
      <c r="J20" s="212">
        <v>0</v>
      </c>
      <c r="K20" s="163">
        <v>37</v>
      </c>
      <c r="L20" s="102"/>
      <c r="M20" s="16"/>
      <c r="N20" s="16"/>
      <c r="O20" s="16"/>
    </row>
    <row r="21" spans="1:15" ht="18" customHeight="1" x14ac:dyDescent="0.15">
      <c r="A21" s="125" t="s">
        <v>233</v>
      </c>
      <c r="B21" s="213">
        <v>60121</v>
      </c>
      <c r="C21" s="163">
        <v>557</v>
      </c>
      <c r="D21" s="163">
        <v>510</v>
      </c>
      <c r="E21" s="163">
        <v>57948</v>
      </c>
      <c r="F21" s="163">
        <v>884</v>
      </c>
      <c r="G21" s="163">
        <v>33</v>
      </c>
      <c r="H21" s="163">
        <v>146</v>
      </c>
      <c r="I21" s="212">
        <v>0</v>
      </c>
      <c r="J21" s="212">
        <v>0</v>
      </c>
      <c r="K21" s="163">
        <v>43</v>
      </c>
      <c r="L21" s="102"/>
      <c r="M21" s="16"/>
      <c r="N21" s="16"/>
      <c r="O21" s="16"/>
    </row>
    <row r="22" spans="1:15" ht="18" customHeight="1" x14ac:dyDescent="0.15">
      <c r="A22" s="132" t="s">
        <v>259</v>
      </c>
      <c r="B22" s="214">
        <f>SUM(C22:K22)</f>
        <v>60622</v>
      </c>
      <c r="C22" s="216">
        <v>449</v>
      </c>
      <c r="D22" s="216">
        <v>403</v>
      </c>
      <c r="E22" s="216">
        <v>58648</v>
      </c>
      <c r="F22" s="216">
        <v>922</v>
      </c>
      <c r="G22" s="216">
        <v>32</v>
      </c>
      <c r="H22" s="216">
        <v>126</v>
      </c>
      <c r="I22" s="216">
        <v>0</v>
      </c>
      <c r="J22" s="216">
        <v>0</v>
      </c>
      <c r="K22" s="216">
        <v>42</v>
      </c>
      <c r="L22" s="36"/>
      <c r="M22" s="50"/>
      <c r="N22" s="50"/>
      <c r="O22" s="50"/>
    </row>
    <row r="23" spans="1:15" ht="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98" t="s">
        <v>87</v>
      </c>
      <c r="M23" s="16"/>
      <c r="N23" s="16"/>
      <c r="O23" s="16"/>
    </row>
    <row r="24" spans="1:15" ht="15" customHeight="1" x14ac:dyDescent="0.15">
      <c r="A24" s="16"/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" customHeight="1" x14ac:dyDescent="0.15">
      <c r="A26" s="3"/>
      <c r="B26" s="3"/>
      <c r="C26" s="3"/>
      <c r="D26" s="9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199</v>
      </c>
      <c r="B27" s="2"/>
      <c r="C27" s="2"/>
      <c r="D27" s="2"/>
      <c r="E27" s="2"/>
      <c r="F27" s="2"/>
      <c r="G27" s="100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99" t="s">
        <v>86</v>
      </c>
      <c r="L28" s="3"/>
      <c r="M28" s="3"/>
      <c r="N28" s="3"/>
      <c r="O28" s="3"/>
    </row>
    <row r="29" spans="1:15" ht="18" customHeight="1" x14ac:dyDescent="0.15">
      <c r="A29" s="228" t="s">
        <v>17</v>
      </c>
      <c r="B29" s="260" t="s">
        <v>52</v>
      </c>
      <c r="C29" s="261"/>
      <c r="D29" s="227" t="s">
        <v>166</v>
      </c>
      <c r="E29" s="226"/>
      <c r="F29" s="227" t="s">
        <v>165</v>
      </c>
      <c r="G29" s="226"/>
      <c r="H29" s="227" t="s">
        <v>164</v>
      </c>
      <c r="I29" s="226"/>
      <c r="J29" s="227" t="s">
        <v>163</v>
      </c>
      <c r="K29" s="226"/>
      <c r="L29" s="3"/>
      <c r="M29" s="3"/>
      <c r="N29" s="3"/>
      <c r="O29" s="3"/>
    </row>
    <row r="30" spans="1:15" ht="18" customHeight="1" x14ac:dyDescent="0.15">
      <c r="A30" s="229"/>
      <c r="B30" s="261"/>
      <c r="C30" s="261"/>
      <c r="D30" s="226"/>
      <c r="E30" s="226"/>
      <c r="F30" s="226"/>
      <c r="G30" s="226"/>
      <c r="H30" s="226"/>
      <c r="I30" s="226"/>
      <c r="J30" s="226"/>
      <c r="K30" s="226"/>
      <c r="L30" s="3"/>
      <c r="M30" s="3"/>
      <c r="N30" s="3"/>
      <c r="O30" s="3"/>
    </row>
    <row r="31" spans="1:15" ht="18" customHeight="1" x14ac:dyDescent="0.15">
      <c r="A31" s="125" t="s">
        <v>258</v>
      </c>
      <c r="B31" s="257">
        <v>2631</v>
      </c>
      <c r="C31" s="257"/>
      <c r="D31" s="256">
        <v>0</v>
      </c>
      <c r="E31" s="256"/>
      <c r="F31" s="256">
        <v>2631</v>
      </c>
      <c r="G31" s="256"/>
      <c r="H31" s="256">
        <v>0</v>
      </c>
      <c r="I31" s="256"/>
      <c r="J31" s="256">
        <v>0</v>
      </c>
      <c r="K31" s="256"/>
      <c r="L31" s="50"/>
      <c r="M31" s="50"/>
      <c r="N31" s="50"/>
      <c r="O31" s="50"/>
    </row>
    <row r="32" spans="1:15" ht="18" customHeight="1" x14ac:dyDescent="0.15">
      <c r="A32" s="125" t="s">
        <v>234</v>
      </c>
      <c r="B32" s="257">
        <v>2656</v>
      </c>
      <c r="C32" s="257"/>
      <c r="D32" s="256">
        <v>0</v>
      </c>
      <c r="E32" s="256"/>
      <c r="F32" s="256">
        <v>2656</v>
      </c>
      <c r="G32" s="256"/>
      <c r="H32" s="256">
        <v>0</v>
      </c>
      <c r="I32" s="256"/>
      <c r="J32" s="256">
        <v>0</v>
      </c>
      <c r="K32" s="256"/>
      <c r="L32" s="102"/>
      <c r="M32" s="50"/>
      <c r="N32" s="50"/>
      <c r="O32" s="50"/>
    </row>
    <row r="33" spans="1:15" ht="18" customHeight="1" x14ac:dyDescent="0.15">
      <c r="A33" s="125" t="s">
        <v>249</v>
      </c>
      <c r="B33" s="257">
        <v>2696</v>
      </c>
      <c r="C33" s="257"/>
      <c r="D33" s="256">
        <v>0</v>
      </c>
      <c r="E33" s="256"/>
      <c r="F33" s="256">
        <v>2696</v>
      </c>
      <c r="G33" s="256"/>
      <c r="H33" s="256">
        <v>0</v>
      </c>
      <c r="I33" s="256"/>
      <c r="J33" s="256">
        <v>0</v>
      </c>
      <c r="K33" s="256"/>
      <c r="L33" s="102"/>
      <c r="M33" s="16"/>
      <c r="N33" s="16"/>
      <c r="O33" s="16"/>
    </row>
    <row r="34" spans="1:15" ht="18" customHeight="1" x14ac:dyDescent="0.15">
      <c r="A34" s="125" t="s">
        <v>233</v>
      </c>
      <c r="B34" s="257">
        <v>2757</v>
      </c>
      <c r="C34" s="257"/>
      <c r="D34" s="256">
        <v>0</v>
      </c>
      <c r="E34" s="256"/>
      <c r="F34" s="256">
        <v>2757</v>
      </c>
      <c r="G34" s="256"/>
      <c r="H34" s="256">
        <v>0</v>
      </c>
      <c r="I34" s="256"/>
      <c r="J34" s="256">
        <v>0</v>
      </c>
      <c r="K34" s="256"/>
      <c r="L34" s="102"/>
      <c r="M34" s="16"/>
      <c r="N34" s="16"/>
      <c r="O34" s="16"/>
    </row>
    <row r="35" spans="1:15" ht="18" customHeight="1" x14ac:dyDescent="0.15">
      <c r="A35" s="132" t="s">
        <v>259</v>
      </c>
      <c r="B35" s="258">
        <f>SUM(D35:K35)</f>
        <v>2837</v>
      </c>
      <c r="C35" s="258"/>
      <c r="D35" s="259">
        <v>0</v>
      </c>
      <c r="E35" s="259"/>
      <c r="F35" s="259">
        <v>2837</v>
      </c>
      <c r="G35" s="259"/>
      <c r="H35" s="259">
        <v>0</v>
      </c>
      <c r="I35" s="259"/>
      <c r="J35" s="259">
        <v>0</v>
      </c>
      <c r="K35" s="259"/>
      <c r="L35" s="36"/>
      <c r="M35" s="50"/>
      <c r="N35" s="50"/>
      <c r="O35" s="50"/>
    </row>
    <row r="36" spans="1:15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98" t="s">
        <v>87</v>
      </c>
      <c r="L36" s="16"/>
      <c r="M36" s="16"/>
      <c r="N36" s="16"/>
      <c r="O36" s="16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9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B32:C32"/>
    <mergeCell ref="D32:E32"/>
    <mergeCell ref="F32:G32"/>
    <mergeCell ref="H32:I32"/>
    <mergeCell ref="J32:K32"/>
    <mergeCell ref="J29:K30"/>
    <mergeCell ref="B31:C31"/>
    <mergeCell ref="D31:E31"/>
    <mergeCell ref="F31:G31"/>
    <mergeCell ref="H31:I31"/>
    <mergeCell ref="J31:K31"/>
    <mergeCell ref="A3:A4"/>
    <mergeCell ref="B3:C4"/>
    <mergeCell ref="D3:E4"/>
    <mergeCell ref="F3:G4"/>
    <mergeCell ref="H3:I4"/>
    <mergeCell ref="B9:C9"/>
    <mergeCell ref="D9:E9"/>
    <mergeCell ref="F9:G9"/>
    <mergeCell ref="H9:I9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L16:L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A29:A30"/>
    <mergeCell ref="B29:C30"/>
    <mergeCell ref="D29:E30"/>
    <mergeCell ref="F29:G30"/>
    <mergeCell ref="H29:I30"/>
    <mergeCell ref="B35:C35"/>
    <mergeCell ref="D35:E35"/>
    <mergeCell ref="F35:G35"/>
    <mergeCell ref="H35:I35"/>
    <mergeCell ref="J35:K35"/>
    <mergeCell ref="D33:E33"/>
    <mergeCell ref="F33:G33"/>
    <mergeCell ref="H33:I33"/>
    <mergeCell ref="J33:K33"/>
    <mergeCell ref="B34:C34"/>
    <mergeCell ref="D34:E34"/>
    <mergeCell ref="F34:G34"/>
    <mergeCell ref="H34:I34"/>
    <mergeCell ref="B33:C33"/>
    <mergeCell ref="J34:K34"/>
  </mergeCells>
  <phoneticPr fontId="3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/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53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88</v>
      </c>
      <c r="L2" s="3"/>
    </row>
    <row r="3" spans="1:12" ht="21" customHeight="1" x14ac:dyDescent="0.15">
      <c r="A3" s="227" t="s">
        <v>17</v>
      </c>
      <c r="B3" s="227" t="s">
        <v>89</v>
      </c>
      <c r="C3" s="226"/>
      <c r="D3" s="227" t="s">
        <v>90</v>
      </c>
      <c r="E3" s="226"/>
      <c r="F3" s="226"/>
      <c r="G3" s="226"/>
      <c r="H3" s="226"/>
      <c r="I3" s="227" t="s">
        <v>91</v>
      </c>
      <c r="J3" s="226"/>
      <c r="K3" s="226"/>
      <c r="L3" s="3"/>
    </row>
    <row r="4" spans="1:12" ht="21" customHeight="1" x14ac:dyDescent="0.15">
      <c r="A4" s="226"/>
      <c r="B4" s="227" t="s">
        <v>92</v>
      </c>
      <c r="C4" s="227" t="s">
        <v>93</v>
      </c>
      <c r="D4" s="227" t="s">
        <v>92</v>
      </c>
      <c r="E4" s="270" t="s">
        <v>94</v>
      </c>
      <c r="F4" s="226" t="s">
        <v>95</v>
      </c>
      <c r="G4" s="226"/>
      <c r="H4" s="226"/>
      <c r="I4" s="227" t="s">
        <v>92</v>
      </c>
      <c r="J4" s="226" t="s">
        <v>96</v>
      </c>
      <c r="K4" s="268" t="s">
        <v>206</v>
      </c>
      <c r="L4" s="3"/>
    </row>
    <row r="5" spans="1:12" ht="21" customHeight="1" x14ac:dyDescent="0.15">
      <c r="A5" s="226"/>
      <c r="B5" s="226"/>
      <c r="C5" s="226"/>
      <c r="D5" s="226"/>
      <c r="E5" s="271"/>
      <c r="F5" s="211" t="s">
        <v>97</v>
      </c>
      <c r="G5" s="211" t="s">
        <v>98</v>
      </c>
      <c r="H5" s="210" t="s">
        <v>178</v>
      </c>
      <c r="I5" s="226"/>
      <c r="J5" s="226"/>
      <c r="K5" s="269"/>
      <c r="L5" s="3"/>
    </row>
    <row r="6" spans="1:12" ht="21" customHeight="1" x14ac:dyDescent="0.15">
      <c r="A6" s="125" t="s">
        <v>275</v>
      </c>
      <c r="B6" s="163">
        <v>120088</v>
      </c>
      <c r="C6" s="163">
        <v>269925</v>
      </c>
      <c r="D6" s="163">
        <v>38542</v>
      </c>
      <c r="E6" s="163">
        <v>62300</v>
      </c>
      <c r="F6" s="163">
        <v>390</v>
      </c>
      <c r="G6" s="163">
        <v>74</v>
      </c>
      <c r="H6" s="163">
        <v>464</v>
      </c>
      <c r="I6" s="134">
        <v>32.1</v>
      </c>
      <c r="J6" s="134">
        <v>23.1</v>
      </c>
      <c r="K6" s="134">
        <v>0.7</v>
      </c>
      <c r="L6" s="50"/>
    </row>
    <row r="7" spans="1:12" ht="21" customHeight="1" x14ac:dyDescent="0.15">
      <c r="A7" s="125" t="s">
        <v>234</v>
      </c>
      <c r="B7" s="163">
        <v>121377</v>
      </c>
      <c r="C7" s="163">
        <v>269596</v>
      </c>
      <c r="D7" s="163">
        <v>37194</v>
      </c>
      <c r="E7" s="163">
        <v>59120</v>
      </c>
      <c r="F7" s="163">
        <v>75</v>
      </c>
      <c r="G7" s="163">
        <v>4</v>
      </c>
      <c r="H7" s="163">
        <v>79</v>
      </c>
      <c r="I7" s="134">
        <v>30.64</v>
      </c>
      <c r="J7" s="134">
        <v>21.93</v>
      </c>
      <c r="K7" s="134">
        <v>0.1</v>
      </c>
      <c r="L7" s="50"/>
    </row>
    <row r="8" spans="1:12" ht="21" customHeight="1" x14ac:dyDescent="0.15">
      <c r="A8" s="125" t="s">
        <v>249</v>
      </c>
      <c r="B8" s="163">
        <v>122633</v>
      </c>
      <c r="C8" s="163">
        <v>269015</v>
      </c>
      <c r="D8" s="163">
        <v>36376</v>
      </c>
      <c r="E8" s="163">
        <v>56843</v>
      </c>
      <c r="F8" s="163">
        <v>0</v>
      </c>
      <c r="G8" s="163">
        <v>0</v>
      </c>
      <c r="H8" s="163">
        <v>0</v>
      </c>
      <c r="I8" s="134">
        <v>29.7</v>
      </c>
      <c r="J8" s="134">
        <v>21.1</v>
      </c>
      <c r="K8" s="163">
        <v>0</v>
      </c>
      <c r="L8" s="16"/>
    </row>
    <row r="9" spans="1:12" ht="21" customHeight="1" x14ac:dyDescent="0.15">
      <c r="A9" s="125" t="s">
        <v>233</v>
      </c>
      <c r="B9" s="163">
        <v>124127</v>
      </c>
      <c r="C9" s="163">
        <v>268869</v>
      </c>
      <c r="D9" s="163">
        <v>36177</v>
      </c>
      <c r="E9" s="163">
        <v>55893</v>
      </c>
      <c r="F9" s="163">
        <v>0</v>
      </c>
      <c r="G9" s="163">
        <v>0</v>
      </c>
      <c r="H9" s="163">
        <v>0</v>
      </c>
      <c r="I9" s="134">
        <v>29.1</v>
      </c>
      <c r="J9" s="134">
        <v>20.8</v>
      </c>
      <c r="K9" s="163">
        <v>0</v>
      </c>
      <c r="L9" s="16"/>
    </row>
    <row r="10" spans="1:12" ht="21" customHeight="1" x14ac:dyDescent="0.15">
      <c r="A10" s="132" t="s">
        <v>259</v>
      </c>
      <c r="B10" s="217">
        <v>124358</v>
      </c>
      <c r="C10" s="217">
        <v>269654</v>
      </c>
      <c r="D10" s="217">
        <v>35493</v>
      </c>
      <c r="E10" s="217">
        <v>54063</v>
      </c>
      <c r="F10" s="217">
        <v>0</v>
      </c>
      <c r="G10" s="217">
        <v>0</v>
      </c>
      <c r="H10" s="217">
        <v>0</v>
      </c>
      <c r="I10" s="218">
        <v>28.5</v>
      </c>
      <c r="J10" s="218">
        <v>20</v>
      </c>
      <c r="K10" s="217">
        <v>0</v>
      </c>
      <c r="L10" s="50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99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F4:H4"/>
    <mergeCell ref="I4:I5"/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79生活保護状況</vt:lpstr>
      <vt:lpstr>80老人福祉施設の利用状況</vt:lpstr>
      <vt:lpstr>81水戸市福祉ボランティア会館の利用状況</vt:lpstr>
      <vt:lpstr>82子育て支援・多世代交流ｾﾝﾀｰの利用状況</vt:lpstr>
      <vt:lpstr>83保育所（園）の状況</vt:lpstr>
      <vt:lpstr>84児童手当（特例給付含）の支給状況85児童扶養手当の支給</vt:lpstr>
      <vt:lpstr>86女性相談の状況（経路別受付状況）87家庭児童相談の状況</vt:lpstr>
      <vt:lpstr>88拠出制国民年金適用状況～90福祉年金受給権者数</vt:lpstr>
      <vt:lpstr>91国民健康保険加入状況</vt:lpstr>
      <vt:lpstr>92国民健康保険の医療費の給付状況</vt:lpstr>
      <vt:lpstr>93後期高齢者の医療費の給付状況</vt:lpstr>
      <vt:lpstr>94国民健康保険税の状況(現年度課税分）(1)(2)</vt:lpstr>
      <vt:lpstr>95後期高齢者医療の被保険者数及び医療費の給付状</vt:lpstr>
      <vt:lpstr>96医療福祉費の助成状況(1)～(6)</vt:lpstr>
      <vt:lpstr>97障害者手帳交付状況</vt:lpstr>
      <vt:lpstr>'88拠出制国民年金適用状況～90福祉年金受給権者数'!Print_Area</vt:lpstr>
      <vt:lpstr>'95後期高齢者医療の被保険者数及び医療費の給付状'!Print_Area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2020-08-11T01:39:58Z</cp:lastPrinted>
  <dcterms:created xsi:type="dcterms:W3CDTF">2014-01-06T07:00:54Z</dcterms:created>
  <dcterms:modified xsi:type="dcterms:W3CDTF">2022-09-02T05:10:05Z</dcterms:modified>
</cp:coreProperties>
</file>