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15" windowWidth="12975" windowHeight="11640" tabRatio="680" activeTab="0"/>
  </bookViews>
  <sheets>
    <sheet name="156一般会計の歳入歳出決算状況" sheetId="1" r:id="rId1"/>
    <sheet name="157特別会計の歳入歳出決算状況" sheetId="2" r:id="rId2"/>
    <sheet name="158企業会計の収支決算状況" sheetId="3" r:id="rId3"/>
    <sheet name="159一般会計性質別歳出決算" sheetId="4" r:id="rId4"/>
    <sheet name="160財政状況" sheetId="5" r:id="rId5"/>
    <sheet name="161市有財産状況" sheetId="6" r:id="rId6"/>
    <sheet name="162市税の収入状況" sheetId="7" r:id="rId7"/>
  </sheets>
  <definedNames>
    <definedName name="_xlnm.Print_Area" localSheetId="1">'157特別会計の歳入歳出決算状況'!$A$1:$K$24</definedName>
    <definedName name="_xlnm.Print_Area" localSheetId="4">'160財政状況'!$A$1:$E$21</definedName>
  </definedNames>
  <calcPr fullCalcOnLoad="1"/>
</workbook>
</file>

<file path=xl/sharedStrings.xml><?xml version="1.0" encoding="utf-8"?>
<sst xmlns="http://schemas.openxmlformats.org/spreadsheetml/2006/main" count="257" uniqueCount="184">
  <si>
    <t>（単位：千円）</t>
  </si>
  <si>
    <t>資料：財政課「財産に関する調書」</t>
  </si>
  <si>
    <t>決  算  額</t>
  </si>
  <si>
    <t>標準財政規模</t>
  </si>
  <si>
    <t>科目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</si>
  <si>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</si>
  <si>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</si>
  <si>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</si>
  <si>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</si>
  <si>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</si>
  <si>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</si>
  <si>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</si>
  <si>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</si>
  <si>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</si>
  <si>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</si>
  <si>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</si>
  <si>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</si>
  <si>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農林水産業費</t>
  </si>
  <si>
    <t>災害復旧費</t>
  </si>
  <si>
    <t>国民健康保険</t>
  </si>
  <si>
    <t>下水道事業</t>
  </si>
  <si>
    <t>墓地公園事業</t>
  </si>
  <si>
    <t>公設地方卸売市場事業</t>
  </si>
  <si>
    <t>市民会館事業</t>
  </si>
  <si>
    <t>老人保健</t>
  </si>
  <si>
    <t>駐車場事業</t>
  </si>
  <si>
    <t>農業集落排水事業</t>
  </si>
  <si>
    <t>公共用地先行取得事業</t>
  </si>
  <si>
    <t>介護保険</t>
  </si>
  <si>
    <t>維持補修費</t>
  </si>
  <si>
    <t>総額</t>
  </si>
  <si>
    <t>人件費</t>
  </si>
  <si>
    <t>物件費</t>
  </si>
  <si>
    <t>扶助費</t>
  </si>
  <si>
    <t>補助費等</t>
  </si>
  <si>
    <t>積立金</t>
  </si>
  <si>
    <t>投資及び
出資金</t>
  </si>
  <si>
    <t>貸付金</t>
  </si>
  <si>
    <t>普通建設
事業費</t>
  </si>
  <si>
    <t>災害復旧
事業費</t>
  </si>
  <si>
    <t>公債費</t>
  </si>
  <si>
    <t>繰出金</t>
  </si>
  <si>
    <t>基準財政収入額</t>
  </si>
  <si>
    <t>基準財政需要額</t>
  </si>
  <si>
    <t>資料：財政課</t>
  </si>
  <si>
    <t>区分</t>
  </si>
  <si>
    <t>区分</t>
  </si>
  <si>
    <t>出資による権利(千円)</t>
  </si>
  <si>
    <t>公有財産</t>
  </si>
  <si>
    <t>物品</t>
  </si>
  <si>
    <t>市債</t>
  </si>
  <si>
    <t>財産収入</t>
  </si>
  <si>
    <t>寄附金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</si>
  <si>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</si>
  <si>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</si>
  <si>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</si>
  <si>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</si>
  <si>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</si>
  <si>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</si>
  <si>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</si>
  <si>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</si>
  <si>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</si>
  <si>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</si>
  <si>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</si>
  <si>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</si>
  <si>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配当割交付金</t>
  </si>
  <si>
    <t>株式等譲渡所得割交付金</t>
  </si>
  <si>
    <r>
      <t>土地</t>
    </r>
    <r>
      <rPr>
        <sz val="10"/>
        <rFont val="ＭＳ Ｐ明朝"/>
        <family val="1"/>
      </rPr>
      <t>（㎡）</t>
    </r>
  </si>
  <si>
    <r>
      <t>建物</t>
    </r>
    <r>
      <rPr>
        <sz val="10"/>
        <rFont val="ＭＳ Ｐ明朝"/>
        <family val="1"/>
      </rPr>
      <t>（㎡）</t>
    </r>
  </si>
  <si>
    <r>
      <t>立木</t>
    </r>
    <r>
      <rPr>
        <sz val="10"/>
        <rFont val="ＭＳ Ｐ明朝"/>
        <family val="1"/>
      </rPr>
      <t>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</si>
  <si>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r>
      <t>物権</t>
    </r>
    <r>
      <rPr>
        <sz val="10"/>
        <rFont val="ＭＳ Ｐ明朝"/>
        <family val="1"/>
      </rPr>
      <t>（㎡）</t>
    </r>
  </si>
  <si>
    <r>
      <t>有価証券(</t>
    </r>
    <r>
      <rPr>
        <sz val="10"/>
        <rFont val="ＭＳ Ｐ明朝"/>
        <family val="1"/>
      </rPr>
      <t>千円)</t>
    </r>
  </si>
  <si>
    <r>
      <t>車輌</t>
    </r>
    <r>
      <rPr>
        <sz val="10"/>
        <rFont val="ＭＳ Ｐ明朝"/>
        <family val="1"/>
      </rPr>
      <t>（台）</t>
    </r>
  </si>
  <si>
    <t>介護サービス事業</t>
  </si>
  <si>
    <t>決算額</t>
  </si>
  <si>
    <t>歳入合計</t>
  </si>
  <si>
    <t>歳出合計</t>
  </si>
  <si>
    <t>平成19年度</t>
  </si>
  <si>
    <t>平成18年度</t>
  </si>
  <si>
    <t>歳入</t>
  </si>
  <si>
    <t>歳出</t>
  </si>
  <si>
    <t>総額</t>
  </si>
  <si>
    <t>平成19年度　決算額</t>
  </si>
  <si>
    <t>平成18年度　決算額</t>
  </si>
  <si>
    <t>資料：財政課「各会計決算報告書」</t>
  </si>
  <si>
    <t>資料：財政課「水道事業会計決算書」</t>
  </si>
  <si>
    <t>構成比(%)</t>
  </si>
  <si>
    <t>前年度対比増減率(%)</t>
  </si>
  <si>
    <t>平成19年度</t>
  </si>
  <si>
    <t>水道事業会計</t>
  </si>
  <si>
    <t>収益的収支</t>
  </si>
  <si>
    <t>資本的収支</t>
  </si>
  <si>
    <t>収入</t>
  </si>
  <si>
    <t>支出</t>
  </si>
  <si>
    <t>注）　各区分の数値は，それぞれ千円未満を四捨五入していますので，合計と合わない場合があります。</t>
  </si>
  <si>
    <t>注）　各区分の数値は，それぞれ千円未満を四捨五入していますので，総額と合わない場合があります。</t>
  </si>
  <si>
    <t>国有提供施設等所在
市町村助成交付金</t>
  </si>
  <si>
    <t>県支出金</t>
  </si>
  <si>
    <t>東前第四土地
区画整理事業</t>
  </si>
  <si>
    <t>赤塚駅北口地区
市街地再開発事業</t>
  </si>
  <si>
    <t>東前第二土地
区画整理事業</t>
  </si>
  <si>
    <t>赤塚駅南口土地
区画整理事業</t>
  </si>
  <si>
    <t>内原駅北土地
区画整理事業</t>
  </si>
  <si>
    <t>都市開発資金用地
先行取得事業</t>
  </si>
  <si>
    <t>平成18年度
決算年度末現在高</t>
  </si>
  <si>
    <t>平成19年度
決算年度末現在高</t>
  </si>
  <si>
    <r>
      <t>重要物品</t>
    </r>
    <r>
      <rPr>
        <sz val="10"/>
        <rFont val="ＭＳ Ｐ明朝"/>
        <family val="1"/>
      </rPr>
      <t>（件）</t>
    </r>
  </si>
  <si>
    <t>平成20年度</t>
  </si>
  <si>
    <t>平成20年度　決算額</t>
  </si>
  <si>
    <t>後期高齢者医療</t>
  </si>
  <si>
    <t>平成 19 年度
決算額</t>
  </si>
  <si>
    <t>平成20年度
決算年度末現在高</t>
  </si>
  <si>
    <t>平成20年度</t>
  </si>
  <si>
    <t>年度</t>
  </si>
  <si>
    <t>予算額</t>
  </si>
  <si>
    <t>決算額</t>
  </si>
  <si>
    <t>収入歩合</t>
  </si>
  <si>
    <t>科目</t>
  </si>
  <si>
    <t>調定額</t>
  </si>
  <si>
    <t>収入額</t>
  </si>
  <si>
    <t>対予算
（％）</t>
  </si>
  <si>
    <t>対調定
（％）</t>
  </si>
  <si>
    <t xml:space="preserve">  市      税</t>
  </si>
  <si>
    <t>現年課税分</t>
  </si>
  <si>
    <t>滞納繰越分</t>
  </si>
  <si>
    <t>個人</t>
  </si>
  <si>
    <t>法人</t>
  </si>
  <si>
    <t>均等割</t>
  </si>
  <si>
    <t>法人税割</t>
  </si>
  <si>
    <t>固定資産</t>
  </si>
  <si>
    <t>土地</t>
  </si>
  <si>
    <t>家屋</t>
  </si>
  <si>
    <t>償却資産</t>
  </si>
  <si>
    <t>交付金及び納付金</t>
  </si>
  <si>
    <t>前年比</t>
  </si>
  <si>
    <t>注）1　基準財政収入額とは，地方交付税制度に基づき，地方公共団体の標準的な税収入を算定したものです。</t>
  </si>
  <si>
    <r>
      <t>注）</t>
    </r>
    <r>
      <rPr>
        <sz val="10"/>
        <rFont val="ＭＳ Ｐ明朝"/>
        <family val="1"/>
      </rPr>
      <t>2　基準財政需要額とは，地方交付税制度に基づき，地方公共団体の標準的な行政運営に必要な経費を算定し</t>
    </r>
  </si>
  <si>
    <r>
      <t>　　　</t>
    </r>
    <r>
      <rPr>
        <sz val="10"/>
        <color indexed="8"/>
        <rFont val="ＭＳ Ｐ明朝"/>
        <family val="1"/>
      </rPr>
      <t>たものです。</t>
    </r>
  </si>
  <si>
    <r>
      <t>注）</t>
    </r>
    <r>
      <rPr>
        <sz val="10"/>
        <rFont val="ＭＳ Ｐ明朝"/>
        <family val="1"/>
      </rPr>
      <t>3　財政力指数とは，基準財政収入額を基準財政需要額で除して得た数値の3年間の平均値で，数値が大きいほ</t>
    </r>
  </si>
  <si>
    <t>　　　ません。</t>
  </si>
  <si>
    <r>
      <t>　　　</t>
    </r>
    <r>
      <rPr>
        <sz val="10"/>
        <rFont val="ＭＳ Ｐ明朝"/>
        <family val="1"/>
      </rPr>
      <t>ど財政に余裕があるとされます。また，地方交付税の交付基準となる数値でもあり，1を超えると交付税が交付され</t>
    </r>
  </si>
  <si>
    <r>
      <t>注）</t>
    </r>
    <r>
      <rPr>
        <sz val="10"/>
        <rFont val="ＭＳ Ｐ明朝"/>
        <family val="1"/>
      </rPr>
      <t>4　標準財政規模とは，地方交付税の算定の仕組みを通じて表されるもので，地方公共団体の標準的な一般財源</t>
    </r>
  </si>
  <si>
    <r>
      <t>　　　</t>
    </r>
    <r>
      <rPr>
        <sz val="10"/>
        <color indexed="8"/>
        <rFont val="ＭＳ Ｐ明朝"/>
        <family val="1"/>
      </rPr>
      <t>の規模を示すものです。</t>
    </r>
  </si>
  <si>
    <t>注）1　物権は地上権です。</t>
  </si>
  <si>
    <r>
      <t>注）</t>
    </r>
    <r>
      <rPr>
        <sz val="10"/>
        <rFont val="ＭＳ Ｐ明朝"/>
        <family val="1"/>
      </rPr>
      <t>2　建物は木造・非木造の総延面積です。</t>
    </r>
  </si>
  <si>
    <r>
      <t>注）</t>
    </r>
    <r>
      <rPr>
        <sz val="10"/>
        <rFont val="ＭＳ Ｐ明朝"/>
        <family val="1"/>
      </rPr>
      <t>3　基金には，定額資金運用基金を含みます。</t>
    </r>
  </si>
  <si>
    <r>
      <t>注）</t>
    </r>
    <r>
      <rPr>
        <sz val="10"/>
        <rFont val="ＭＳ Ｐ明朝"/>
        <family val="1"/>
      </rPr>
      <t>4　重要物品は，取得価額が1件100万円以上のものです。</t>
    </r>
  </si>
  <si>
    <t>平　成　19　年　度</t>
  </si>
  <si>
    <t>平　成　20　年　度</t>
  </si>
  <si>
    <t>1　市民税</t>
  </si>
  <si>
    <t>2　固定資産税</t>
  </si>
  <si>
    <t>3　軽自動車税</t>
  </si>
  <si>
    <t>4　市たばこ税</t>
  </si>
  <si>
    <t>5　特別土地保有税</t>
  </si>
  <si>
    <t>6　都市計画税</t>
  </si>
  <si>
    <t>(単位：千円)</t>
  </si>
  <si>
    <t>構 成 比(%)</t>
  </si>
  <si>
    <t>財政力指数
（３か年平均）</t>
  </si>
  <si>
    <t>平成21年度</t>
  </si>
  <si>
    <t>平成21年度</t>
  </si>
  <si>
    <t>平成21年度　決算額</t>
  </si>
  <si>
    <t>平成 18 年度
決算額</t>
  </si>
  <si>
    <t>平成 20 年度
決算額</t>
  </si>
  <si>
    <t>平成21年度
決算年度末現在高</t>
  </si>
  <si>
    <t>平　成　21　年　度</t>
  </si>
  <si>
    <t>平成22年度</t>
  </si>
  <si>
    <t>平成22年度　決算額</t>
  </si>
  <si>
    <t>平　成　22　年　度</t>
  </si>
  <si>
    <t>156　一般会計の歳入歳出決算状況</t>
  </si>
  <si>
    <t>157　特別会計の歳入歳出決算状況</t>
  </si>
  <si>
    <t>158　企業会計の収支決算状況</t>
  </si>
  <si>
    <t>159　一般会計性質別歳出決算</t>
  </si>
  <si>
    <t>160　財政状況</t>
  </si>
  <si>
    <t>161　市有財産状況</t>
  </si>
  <si>
    <t>162　市税の収入状況</t>
  </si>
  <si>
    <t>平成22年度</t>
  </si>
  <si>
    <t>　皆　増</t>
  </si>
  <si>
    <t>平成22年度</t>
  </si>
  <si>
    <t>皆　増</t>
  </si>
  <si>
    <t>平成 21 年度
決算額</t>
  </si>
  <si>
    <t>資料：税務事務所</t>
  </si>
  <si>
    <t>平成22年度
決算年度末現在高</t>
  </si>
  <si>
    <r>
      <t>債権(</t>
    </r>
    <r>
      <rPr>
        <sz val="10"/>
        <rFont val="ＭＳ Ｐゴシック"/>
        <family val="3"/>
      </rPr>
      <t>千円)</t>
    </r>
  </si>
  <si>
    <r>
      <t>基金(</t>
    </r>
    <r>
      <rPr>
        <sz val="10"/>
        <rFont val="ＭＳ Ｐゴシック"/>
        <family val="3"/>
      </rPr>
      <t>千円)</t>
    </r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</si>
</sst>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&quot;△ &quot;#,##0.0"/>
    <numFmt numFmtId="178" formatCode="#,##0;&quot;△ &quot;#,##0"/>
    <numFmt numFmtId="179" formatCode="#,##0.00;&quot;△ &quot;#,##0.00"/>
    <numFmt numFmtId="180" formatCode="0.0;&quot;△ &quot;0.0"/>
    <numFmt numFmtId="181" formatCode="0.00;&quot;△ &quot;0.00"/>
    <numFmt numFmtId="182" formatCode="0.000;&quot;△ &quot;0.000"/>
    <numFmt numFmtId="183" formatCode="0.0000;&quot;△ &quot;0.0000"/>
    <numFmt numFmtId="184" formatCode="0.00000;&quot;△ &quot;0.00000"/>
    <numFmt numFmtId="185" formatCode="0.000000;&quot;△ &quot;0.000000"/>
    <numFmt numFmtId="186" formatCode="0;0;"/>
    <numFmt numFmtId="187" formatCode="#,##0.0_ ;[Red]\-#,##0.0\ "/>
    <numFmt numFmtId="188" formatCode="#,##0.0;[Red]\-#,##0.0"/>
    <numFmt numFmtId="189" formatCode="0.0"/>
    <numFmt numFmtId="190" formatCode="_ * #,##0.0_ ;_ * \-#,##0.0_ ;_ * &quot;-&quot;?_ ;_ @_ "/>
    <numFmt numFmtId="191" formatCode="_ * #,##0.0_ ;_ * \-#,##0.0_ ;_ * &quot;-&quot;_ ;_ @_ "/>
    <numFmt numFmtId="192" formatCode="[&lt;=999]000;[&lt;=99999]000\-00;000\-0000"/>
    <numFmt numFmtId="193" formatCode="0.0_);[Red]\(0.0\)"/>
    <numFmt numFmtId="194" formatCode="0.0_ "/>
    <numFmt numFmtId="195" formatCode="#,##0_);[Red]\(#,##0\)"/>
    <numFmt numFmtId="196" formatCode="#,##0_);\(#,##0\)"/>
    <numFmt numFmtId="197" formatCode="0.0;[Red]0.0"/>
    <numFmt numFmtId="198" formatCode="#,##0_ "/>
    <numFmt numFmtId="199" formatCode="#,##0.00_ ;[Red]\-#,##0.00\ "/>
    <numFmt numFmtId="200" formatCode="0_);[Red]\(0\)"/>
    <numFmt numFmtId="201" formatCode="#,##0.0"/>
    <numFmt numFmtId="202" formatCode="#,##0.0_ "/>
    <numFmt numFmtId="203" formatCode="_ * #,##0.000_ ;_ * \-#,##0.000_ ;_ * &quot;-&quot;???_ ;_ @_ "/>
    <numFmt numFmtId="204" formatCode="#,##0&quot;    &quot;\ ;&quot;△&quot;\ #,##0&quot;    &quot;\ ;\ &quot;－     &quot;"/>
    <numFmt numFmtId="205" formatCode="0.000_);[Red]\(0.0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&quot;  &quot;\ ;&quot;△&quot;\ #,##0&quot;  &quot;\ ;\ &quot;－   &quot;"/>
    <numFmt numFmtId="211" formatCode="#,##0.000;&quot;△ &quot;#,##0.000"/>
    <numFmt numFmtId="212" formatCode="#,##0.0&quot;  &quot;\ ;&quot;△&quot;\ #,##0.0&quot;  &quot;\ ;\ &quot;－   &quot;"/>
    <numFmt numFmtId="213" formatCode="#,##0.0&quot;          &quot;\ ;&quot;△&quot;\ #,##0.0&quot;          &quot;\ ;\ &quot;0.0   &quot;"/>
    <numFmt numFmtId="214" formatCode="#,##0.0&quot;    &quot;\ ;&quot;△&quot;\ #,##0.0&quot;    &quot;\ ;\ &quot;－   &quot;"/>
    <numFmt numFmtId="215" formatCode="0;&quot;△ &quot;0"/>
    <numFmt numFmtId="216" formatCode="0_ "/>
    <numFmt numFmtId="217" formatCode="#,##0.0&quot;    &quot;\ ;&quot;△&quot;\ #,##0.0&quot;        &quot;\ ;\ &quot; 0.0     &quot;"/>
    <numFmt numFmtId="218" formatCode="#,##0.0&quot;    &quot;\ ;&quot;△&quot;\ #,##0.0&quot;    &quot;"/>
    <numFmt numFmtId="219" formatCode="#,##0.0_);[Red]\(#,##0.0\)"/>
    <numFmt numFmtId="220" formatCode="_ &quot;\&quot;* #,##0.0_ ;_ &quot;\&quot;* \-#,##0.0_ ;_ &quot;\&quot;* &quot;-&quot;?_ ;_ @_ "/>
    <numFmt numFmtId="221" formatCode="#,##0.0_);\(#,##0.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0"/>
      <color indexed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12"/>
      <name val="ＭＳ Ｐ明朝"/>
      <family val="1"/>
    </font>
    <font>
      <sz val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41" fontId="2" fillId="0" borderId="2" xfId="17" applyNumberFormat="1" applyFont="1" applyBorder="1" applyAlignment="1">
      <alignment horizontal="right" vertical="center" shrinkToFit="1"/>
    </xf>
    <xf numFmtId="41" fontId="2" fillId="0" borderId="2" xfId="17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5" fillId="2" borderId="2" xfId="0" applyFont="1" applyFill="1" applyBorder="1" applyAlignment="1">
      <alignment horizontal="left" vertical="center" indent="1" shrinkToFit="1"/>
    </xf>
    <xf numFmtId="0" fontId="2" fillId="0" borderId="2" xfId="0" applyFont="1" applyFill="1" applyBorder="1" applyAlignment="1">
      <alignment vertical="center"/>
    </xf>
    <xf numFmtId="38" fontId="2" fillId="0" borderId="2" xfId="17" applyFont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center" vertical="center"/>
    </xf>
    <xf numFmtId="41" fontId="2" fillId="0" borderId="2" xfId="17" applyNumberFormat="1" applyFont="1" applyBorder="1" applyAlignment="1">
      <alignment horizontal="right" vertical="center"/>
    </xf>
    <xf numFmtId="41" fontId="2" fillId="0" borderId="2" xfId="17" applyNumberFormat="1" applyFont="1" applyFill="1" applyBorder="1" applyAlignment="1">
      <alignment horizontal="right" vertical="center"/>
    </xf>
    <xf numFmtId="41" fontId="2" fillId="0" borderId="2" xfId="0" applyNumberFormat="1" applyFont="1" applyBorder="1" applyAlignment="1">
      <alignment horizontal="right" vertical="center"/>
    </xf>
    <xf numFmtId="41" fontId="2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3" borderId="2" xfId="0" applyFont="1" applyFill="1" applyBorder="1" applyAlignment="1" quotePrefix="1">
      <alignment horizontal="distributed" vertical="center"/>
    </xf>
    <xf numFmtId="41" fontId="0" fillId="3" borderId="3" xfId="17" applyNumberFormat="1" applyFont="1" applyFill="1" applyBorder="1" applyAlignment="1">
      <alignment horizontal="right" vertical="center"/>
    </xf>
    <xf numFmtId="190" fontId="0" fillId="3" borderId="3" xfId="17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2" xfId="17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distributed" vertical="center"/>
    </xf>
    <xf numFmtId="0" fontId="2" fillId="4" borderId="5" xfId="0" applyFont="1" applyFill="1" applyBorder="1" applyAlignment="1">
      <alignment horizontal="distributed" vertical="center"/>
    </xf>
    <xf numFmtId="0" fontId="2" fillId="4" borderId="6" xfId="0" applyFont="1" applyFill="1" applyBorder="1" applyAlignment="1">
      <alignment horizontal="distributed" vertical="center"/>
    </xf>
    <xf numFmtId="49" fontId="2" fillId="4" borderId="2" xfId="0" applyNumberFormat="1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distributed" vertical="center" wrapText="1"/>
    </xf>
    <xf numFmtId="41" fontId="2" fillId="0" borderId="2" xfId="17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4" borderId="2" xfId="0" applyFont="1" applyFill="1" applyBorder="1" applyAlignment="1" quotePrefix="1">
      <alignment horizontal="distributed" vertical="center"/>
    </xf>
    <xf numFmtId="0" fontId="2" fillId="4" borderId="2" xfId="0" applyFont="1" applyFill="1" applyBorder="1" applyAlignment="1" quotePrefix="1">
      <alignment horizontal="distributed" vertical="center" wrapText="1"/>
    </xf>
    <xf numFmtId="0" fontId="0" fillId="3" borderId="2" xfId="0" applyFont="1" applyFill="1" applyBorder="1" applyAlignment="1">
      <alignment horizontal="distributed" vertical="center"/>
    </xf>
    <xf numFmtId="41" fontId="0" fillId="3" borderId="2" xfId="17" applyNumberFormat="1" applyFont="1" applyFill="1" applyBorder="1" applyAlignment="1">
      <alignment horizontal="right" vertical="center"/>
    </xf>
    <xf numFmtId="41" fontId="0" fillId="3" borderId="2" xfId="17" applyNumberFormat="1" applyFont="1" applyFill="1" applyBorder="1" applyAlignment="1">
      <alignment vertical="center" shrinkToFit="1"/>
    </xf>
    <xf numFmtId="180" fontId="0" fillId="0" borderId="0" xfId="0" applyNumberFormat="1" applyAlignment="1">
      <alignment/>
    </xf>
    <xf numFmtId="190" fontId="2" fillId="0" borderId="3" xfId="17" applyNumberFormat="1" applyFont="1" applyFill="1" applyBorder="1" applyAlignment="1">
      <alignment horizontal="right"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3" fillId="0" borderId="0" xfId="0" applyFont="1" applyAlignment="1">
      <alignment/>
    </xf>
    <xf numFmtId="41" fontId="0" fillId="0" borderId="2" xfId="17" applyNumberFormat="1" applyFont="1" applyBorder="1" applyAlignment="1">
      <alignment vertical="center"/>
    </xf>
    <xf numFmtId="191" fontId="0" fillId="0" borderId="2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90" fontId="2" fillId="0" borderId="2" xfId="17" applyNumberFormat="1" applyFont="1" applyBorder="1" applyAlignment="1">
      <alignment horizontal="right" vertical="center" shrinkToFit="1"/>
    </xf>
    <xf numFmtId="191" fontId="2" fillId="0" borderId="2" xfId="0" applyNumberFormat="1" applyFont="1" applyBorder="1" applyAlignment="1">
      <alignment vertical="center"/>
    </xf>
    <xf numFmtId="41" fontId="2" fillId="0" borderId="2" xfId="17" applyNumberFormat="1" applyFont="1" applyBorder="1" applyAlignment="1" applyProtection="1">
      <alignment vertical="center"/>
      <protection locked="0"/>
    </xf>
    <xf numFmtId="41" fontId="2" fillId="0" borderId="2" xfId="17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191" fontId="2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 quotePrefix="1">
      <alignment horizontal="distributed" vertical="center"/>
    </xf>
    <xf numFmtId="41" fontId="2" fillId="0" borderId="2" xfId="17" applyNumberFormat="1" applyFont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>
      <alignment horizontal="left" vertical="center" indent="1" shrinkToFit="1"/>
    </xf>
    <xf numFmtId="202" fontId="2" fillId="0" borderId="2" xfId="17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1" fontId="10" fillId="0" borderId="2" xfId="0" applyNumberFormat="1" applyFont="1" applyBorder="1" applyAlignment="1">
      <alignment/>
    </xf>
    <xf numFmtId="41" fontId="10" fillId="0" borderId="2" xfId="0" applyNumberFormat="1" applyFont="1" applyFill="1" applyBorder="1" applyAlignment="1">
      <alignment/>
    </xf>
    <xf numFmtId="190" fontId="10" fillId="0" borderId="2" xfId="0" applyNumberFormat="1" applyFont="1" applyBorder="1" applyAlignment="1">
      <alignment/>
    </xf>
    <xf numFmtId="191" fontId="11" fillId="0" borderId="2" xfId="0" applyNumberFormat="1" applyFont="1" applyBorder="1" applyAlignment="1">
      <alignment vertical="center"/>
    </xf>
    <xf numFmtId="190" fontId="2" fillId="0" borderId="2" xfId="0" applyNumberFormat="1" applyFont="1" applyBorder="1" applyAlignment="1">
      <alignment vertical="center"/>
    </xf>
    <xf numFmtId="190" fontId="2" fillId="0" borderId="3" xfId="0" applyNumberFormat="1" applyFont="1" applyBorder="1" applyAlignment="1">
      <alignment vertical="center"/>
    </xf>
    <xf numFmtId="190" fontId="2" fillId="0" borderId="6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204" fontId="2" fillId="0" borderId="0" xfId="0" applyNumberFormat="1" applyFont="1" applyBorder="1" applyAlignment="1">
      <alignment vertical="center"/>
    </xf>
    <xf numFmtId="41" fontId="0" fillId="0" borderId="2" xfId="0" applyNumberFormat="1" applyFont="1" applyBorder="1" applyAlignment="1">
      <alignment vertical="center"/>
    </xf>
    <xf numFmtId="41" fontId="0" fillId="0" borderId="2" xfId="0" applyNumberFormat="1" applyFont="1" applyFill="1" applyBorder="1" applyAlignment="1">
      <alignment vertical="center"/>
    </xf>
    <xf numFmtId="190" fontId="0" fillId="0" borderId="2" xfId="0" applyNumberFormat="1" applyFont="1" applyBorder="1" applyAlignment="1">
      <alignment vertical="center"/>
    </xf>
    <xf numFmtId="210" fontId="11" fillId="0" borderId="0" xfId="0" applyNumberFormat="1" applyFont="1" applyAlignment="1">
      <alignment/>
    </xf>
    <xf numFmtId="210" fontId="3" fillId="0" borderId="0" xfId="0" applyNumberFormat="1" applyFont="1" applyBorder="1" applyAlignment="1">
      <alignment vertical="center"/>
    </xf>
    <xf numFmtId="210" fontId="16" fillId="0" borderId="0" xfId="0" applyNumberFormat="1" applyFont="1" applyBorder="1" applyAlignment="1">
      <alignment vertical="center"/>
    </xf>
    <xf numFmtId="190" fontId="0" fillId="3" borderId="2" xfId="17" applyNumberFormat="1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center" vertical="center"/>
    </xf>
    <xf numFmtId="190" fontId="2" fillId="0" borderId="2" xfId="0" applyNumberFormat="1" applyFont="1" applyFill="1" applyBorder="1" applyAlignment="1">
      <alignment vertical="center"/>
    </xf>
    <xf numFmtId="190" fontId="2" fillId="0" borderId="8" xfId="0" applyNumberFormat="1" applyFont="1" applyFill="1" applyBorder="1" applyAlignment="1">
      <alignment vertical="center"/>
    </xf>
    <xf numFmtId="190" fontId="2" fillId="0" borderId="3" xfId="0" applyNumberFormat="1" applyFont="1" applyFill="1" applyBorder="1" applyAlignment="1">
      <alignment vertical="center"/>
    </xf>
    <xf numFmtId="190" fontId="2" fillId="0" borderId="6" xfId="0" applyNumberFormat="1" applyFont="1" applyFill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98" fontId="0" fillId="3" borderId="2" xfId="0" applyNumberFormat="1" applyFont="1" applyFill="1" applyBorder="1" applyAlignment="1">
      <alignment vertical="center"/>
    </xf>
    <xf numFmtId="190" fontId="0" fillId="3" borderId="2" xfId="0" applyNumberFormat="1" applyFont="1" applyFill="1" applyBorder="1" applyAlignment="1">
      <alignment vertical="center"/>
    </xf>
    <xf numFmtId="177" fontId="0" fillId="3" borderId="3" xfId="0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>
      <alignment vertical="center"/>
    </xf>
    <xf numFmtId="195" fontId="0" fillId="3" borderId="2" xfId="0" applyNumberFormat="1" applyFont="1" applyFill="1" applyBorder="1" applyAlignment="1">
      <alignment vertical="center"/>
    </xf>
    <xf numFmtId="219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horizontal="center" vertical="center"/>
    </xf>
    <xf numFmtId="219" fontId="2" fillId="0" borderId="3" xfId="0" applyNumberFormat="1" applyFont="1" applyBorder="1" applyAlignment="1">
      <alignment vertical="center"/>
    </xf>
    <xf numFmtId="195" fontId="2" fillId="0" borderId="2" xfId="0" applyNumberFormat="1" applyFont="1" applyFill="1" applyBorder="1" applyAlignment="1">
      <alignment vertical="center"/>
    </xf>
    <xf numFmtId="210" fontId="2" fillId="0" borderId="0" xfId="0" applyNumberFormat="1" applyFont="1" applyAlignment="1">
      <alignment/>
    </xf>
    <xf numFmtId="178" fontId="2" fillId="0" borderId="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0" fillId="3" borderId="2" xfId="0" applyNumberFormat="1" applyFont="1" applyFill="1" applyBorder="1" applyAlignment="1">
      <alignment vertical="center"/>
    </xf>
    <xf numFmtId="177" fontId="0" fillId="3" borderId="2" xfId="0" applyNumberFormat="1" applyFont="1" applyFill="1" applyBorder="1" applyAlignment="1">
      <alignment vertical="center"/>
    </xf>
    <xf numFmtId="178" fontId="17" fillId="0" borderId="12" xfId="0" applyNumberFormat="1" applyFont="1" applyBorder="1" applyAlignment="1">
      <alignment vertical="center" shrinkToFit="1"/>
    </xf>
    <xf numFmtId="178" fontId="17" fillId="0" borderId="0" xfId="0" applyNumberFormat="1" applyFont="1" applyBorder="1" applyAlignment="1">
      <alignment vertical="center" shrinkToFit="1"/>
    </xf>
    <xf numFmtId="41" fontId="2" fillId="0" borderId="2" xfId="0" applyNumberFormat="1" applyFont="1" applyBorder="1" applyAlignment="1">
      <alignment vertical="center" shrinkToFit="1"/>
    </xf>
    <xf numFmtId="41" fontId="0" fillId="3" borderId="2" xfId="0" applyNumberFormat="1" applyFont="1" applyFill="1" applyBorder="1" applyAlignment="1">
      <alignment vertical="center"/>
    </xf>
    <xf numFmtId="177" fontId="0" fillId="3" borderId="2" xfId="0" applyNumberFormat="1" applyFont="1" applyFill="1" applyBorder="1" applyAlignment="1">
      <alignment vertical="center"/>
    </xf>
    <xf numFmtId="221" fontId="2" fillId="0" borderId="3" xfId="0" applyNumberFormat="1" applyFont="1" applyBorder="1" applyAlignment="1">
      <alignment vertical="center"/>
    </xf>
    <xf numFmtId="41" fontId="0" fillId="3" borderId="2" xfId="17" applyNumberFormat="1" applyFont="1" applyFill="1" applyBorder="1" applyAlignment="1">
      <alignment horizontal="right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distributed" vertical="center"/>
    </xf>
    <xf numFmtId="0" fontId="2" fillId="4" borderId="11" xfId="0" applyFont="1" applyFill="1" applyBorder="1" applyAlignment="1">
      <alignment horizontal="distributed" vertical="center"/>
    </xf>
    <xf numFmtId="0" fontId="2" fillId="4" borderId="3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2" fillId="4" borderId="2" xfId="0" applyFont="1" applyFill="1" applyBorder="1" applyAlignment="1" quotePrefix="1">
      <alignment horizontal="distributed" vertical="center"/>
    </xf>
    <xf numFmtId="0" fontId="2" fillId="4" borderId="11" xfId="0" applyFont="1" applyFill="1" applyBorder="1" applyAlignment="1" quotePrefix="1">
      <alignment horizontal="distributed" vertical="center" wrapText="1"/>
    </xf>
    <xf numFmtId="0" fontId="2" fillId="4" borderId="3" xfId="0" applyFont="1" applyFill="1" applyBorder="1" applyAlignment="1">
      <alignment horizontal="distributed" vertical="center" wrapText="1"/>
    </xf>
    <xf numFmtId="0" fontId="2" fillId="4" borderId="7" xfId="0" applyFont="1" applyFill="1" applyBorder="1" applyAlignment="1" quotePrefix="1">
      <alignment horizontal="center" vertical="center"/>
    </xf>
    <xf numFmtId="0" fontId="0" fillId="4" borderId="15" xfId="0" applyFill="1" applyBorder="1" applyAlignment="1">
      <alignment/>
    </xf>
    <xf numFmtId="0" fontId="0" fillId="0" borderId="8" xfId="0" applyBorder="1" applyAlignment="1">
      <alignment/>
    </xf>
    <xf numFmtId="203" fontId="2" fillId="3" borderId="11" xfId="17" applyNumberFormat="1" applyFont="1" applyFill="1" applyBorder="1" applyAlignment="1">
      <alignment vertical="center" shrinkToFit="1"/>
    </xf>
    <xf numFmtId="203" fontId="2" fillId="3" borderId="3" xfId="17" applyNumberFormat="1" applyFont="1" applyFill="1" applyBorder="1" applyAlignment="1">
      <alignment vertical="center" shrinkToFit="1"/>
    </xf>
    <xf numFmtId="41" fontId="2" fillId="0" borderId="11" xfId="17" applyNumberFormat="1" applyFont="1" applyFill="1" applyBorder="1" applyAlignment="1">
      <alignment horizontal="center" vertical="center" shrinkToFit="1"/>
    </xf>
    <xf numFmtId="41" fontId="2" fillId="0" borderId="3" xfId="17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05" fontId="2" fillId="3" borderId="11" xfId="17" applyNumberFormat="1" applyFont="1" applyFill="1" applyBorder="1" applyAlignment="1">
      <alignment vertical="center" shrinkToFit="1"/>
    </xf>
    <xf numFmtId="205" fontId="2" fillId="3" borderId="3" xfId="17" applyNumberFormat="1" applyFont="1" applyFill="1" applyBorder="1" applyAlignment="1">
      <alignment vertical="center" shrinkToFit="1"/>
    </xf>
    <xf numFmtId="0" fontId="2" fillId="3" borderId="11" xfId="0" applyFont="1" applyFill="1" applyBorder="1" applyAlignment="1" quotePrefix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quotePrefix="1">
      <alignment horizontal="center" vertical="center"/>
    </xf>
    <xf numFmtId="0" fontId="0" fillId="0" borderId="3" xfId="0" applyBorder="1" applyAlignment="1">
      <alignment horizontal="center" vertical="center" shrinkToFit="1"/>
    </xf>
    <xf numFmtId="205" fontId="0" fillId="3" borderId="3" xfId="0" applyNumberFormat="1" applyFill="1" applyBorder="1" applyAlignment="1">
      <alignment vertical="center" shrinkToFit="1"/>
    </xf>
    <xf numFmtId="0" fontId="2" fillId="2" borderId="2" xfId="0" applyFont="1" applyFill="1" applyBorder="1" applyAlignment="1" quotePrefix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7" xfId="0" applyFont="1" applyFill="1" applyBorder="1" applyAlignment="1" quotePrefix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2" xfId="0" applyFont="1" applyFill="1" applyBorder="1" applyAlignment="1" quotePrefix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3"/>
    </xf>
    <xf numFmtId="0" fontId="2" fillId="2" borderId="7" xfId="0" applyFont="1" applyFill="1" applyBorder="1" applyAlignment="1">
      <alignment horizontal="left" vertical="center" indent="2" shrinkToFit="1"/>
    </xf>
    <xf numFmtId="0" fontId="2" fillId="2" borderId="8" xfId="0" applyFont="1" applyFill="1" applyBorder="1" applyAlignment="1">
      <alignment horizontal="left" vertical="center" indent="2" shrinkToFit="1"/>
    </xf>
    <xf numFmtId="0" fontId="2" fillId="2" borderId="2" xfId="0" applyFont="1" applyFill="1" applyBorder="1" applyAlignment="1" quotePrefix="1">
      <alignment horizontal="left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8" xfId="0" applyFont="1" applyFill="1" applyBorder="1" applyAlignment="1">
      <alignment horizontal="left" vertical="center" indent="2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indent="2"/>
    </xf>
    <xf numFmtId="0" fontId="2" fillId="2" borderId="14" xfId="0" applyFont="1" applyFill="1" applyBorder="1" applyAlignment="1">
      <alignment horizontal="left" vertical="center" indent="2"/>
    </xf>
    <xf numFmtId="0" fontId="2" fillId="2" borderId="5" xfId="0" applyFont="1" applyFill="1" applyBorder="1" applyAlignment="1">
      <alignment horizontal="left" vertical="center" indent="2"/>
    </xf>
    <xf numFmtId="0" fontId="2" fillId="2" borderId="6" xfId="0" applyFont="1" applyFill="1" applyBorder="1" applyAlignment="1">
      <alignment horizontal="left" vertical="center" indent="2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distributed" vertical="center"/>
    </xf>
    <xf numFmtId="0" fontId="2" fillId="2" borderId="16" xfId="0" applyFont="1" applyFill="1" applyBorder="1" applyAlignment="1" quotePrefix="1">
      <alignment horizontal="distributed" vertical="center"/>
    </xf>
    <xf numFmtId="0" fontId="2" fillId="2" borderId="3" xfId="0" applyFont="1" applyFill="1" applyBorder="1" applyAlignment="1" quotePrefix="1">
      <alignment horizontal="distributed" vertical="center"/>
    </xf>
    <xf numFmtId="0" fontId="2" fillId="2" borderId="8" xfId="0" applyFont="1" applyFill="1" applyBorder="1" applyAlignment="1" quotePrefix="1">
      <alignment horizontal="distributed" vertical="center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15525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5" width="14.625" style="0" customWidth="1"/>
    <col min="6" max="6" width="16.875" style="0" customWidth="1"/>
    <col min="8" max="8" width="10.625" style="0" customWidth="1"/>
  </cols>
  <sheetData>
    <row r="1" s="66" customFormat="1" ht="14.25">
      <c r="A1" s="66" t="s">
        <v>168</v>
      </c>
    </row>
    <row r="2" spans="1:8" s="67" customFormat="1" ht="12">
      <c r="A2" s="49"/>
      <c r="B2" s="49"/>
      <c r="C2" s="49"/>
      <c r="D2" s="49"/>
      <c r="E2" s="49"/>
      <c r="H2" s="49" t="s">
        <v>155</v>
      </c>
    </row>
    <row r="3" spans="1:8" ht="13.5">
      <c r="A3" s="132" t="s">
        <v>46</v>
      </c>
      <c r="B3" s="23" t="s">
        <v>78</v>
      </c>
      <c r="C3" s="23" t="s">
        <v>77</v>
      </c>
      <c r="D3" s="23" t="s">
        <v>107</v>
      </c>
      <c r="E3" s="98" t="s">
        <v>159</v>
      </c>
      <c r="F3" s="134" t="s">
        <v>175</v>
      </c>
      <c r="G3" s="134"/>
      <c r="H3" s="134"/>
    </row>
    <row r="4" spans="1:8" ht="27">
      <c r="A4" s="133"/>
      <c r="B4" s="25" t="s">
        <v>74</v>
      </c>
      <c r="C4" s="24" t="s">
        <v>74</v>
      </c>
      <c r="D4" s="24" t="s">
        <v>74</v>
      </c>
      <c r="E4" s="24" t="s">
        <v>74</v>
      </c>
      <c r="F4" s="26" t="s">
        <v>74</v>
      </c>
      <c r="G4" s="24" t="s">
        <v>86</v>
      </c>
      <c r="H4" s="24" t="s">
        <v>87</v>
      </c>
    </row>
    <row r="5" spans="1:8" ht="13.5">
      <c r="A5" s="41" t="s">
        <v>75</v>
      </c>
      <c r="B5" s="42">
        <v>82591732</v>
      </c>
      <c r="C5" s="42">
        <v>81088402</v>
      </c>
      <c r="D5" s="42">
        <v>79823550</v>
      </c>
      <c r="E5" s="42">
        <v>91665953</v>
      </c>
      <c r="F5" s="105">
        <f>SUM(F6:F27)</f>
        <v>91282797</v>
      </c>
      <c r="G5" s="106">
        <v>100</v>
      </c>
      <c r="H5" s="107">
        <v>-0.4</v>
      </c>
    </row>
    <row r="6" spans="1:8" ht="13.5">
      <c r="A6" s="27" t="s">
        <v>5</v>
      </c>
      <c r="B6" s="13">
        <v>39757756</v>
      </c>
      <c r="C6" s="13">
        <v>43191459</v>
      </c>
      <c r="D6" s="13">
        <v>42307967</v>
      </c>
      <c r="E6" s="13">
        <v>40271855</v>
      </c>
      <c r="F6" s="35">
        <v>40222299</v>
      </c>
      <c r="G6" s="83">
        <v>44.1</v>
      </c>
      <c r="H6" s="103">
        <v>-0.1</v>
      </c>
    </row>
    <row r="7" spans="1:8" ht="13.5">
      <c r="A7" s="28" t="s">
        <v>6</v>
      </c>
      <c r="B7" s="13">
        <v>2655103</v>
      </c>
      <c r="C7" s="13">
        <v>949082</v>
      </c>
      <c r="D7" s="13">
        <v>922233</v>
      </c>
      <c r="E7" s="13">
        <v>875417</v>
      </c>
      <c r="F7" s="35">
        <v>857781</v>
      </c>
      <c r="G7" s="84">
        <v>0.9</v>
      </c>
      <c r="H7" s="104">
        <v>-2</v>
      </c>
    </row>
    <row r="8" spans="1:8" ht="13.5">
      <c r="A8" s="28" t="s">
        <v>7</v>
      </c>
      <c r="B8" s="13">
        <v>128590</v>
      </c>
      <c r="C8" s="13">
        <v>166580</v>
      </c>
      <c r="D8" s="13">
        <v>165900</v>
      </c>
      <c r="E8" s="13">
        <v>131908</v>
      </c>
      <c r="F8" s="35">
        <v>117469</v>
      </c>
      <c r="G8" s="84">
        <v>0.1</v>
      </c>
      <c r="H8" s="104">
        <v>-10.9</v>
      </c>
    </row>
    <row r="9" spans="1:8" ht="13.5">
      <c r="A9" s="28" t="s">
        <v>65</v>
      </c>
      <c r="B9" s="13">
        <v>155116</v>
      </c>
      <c r="C9" s="13">
        <v>172384</v>
      </c>
      <c r="D9" s="13">
        <v>57491</v>
      </c>
      <c r="E9" s="13">
        <v>42486</v>
      </c>
      <c r="F9" s="35">
        <v>53179</v>
      </c>
      <c r="G9" s="84">
        <v>0.1</v>
      </c>
      <c r="H9" s="104">
        <v>25.2</v>
      </c>
    </row>
    <row r="10" spans="1:8" ht="13.5">
      <c r="A10" s="28" t="s">
        <v>66</v>
      </c>
      <c r="B10" s="13">
        <v>104353</v>
      </c>
      <c r="C10" s="13">
        <v>92731</v>
      </c>
      <c r="D10" s="13">
        <v>26102</v>
      </c>
      <c r="E10" s="13">
        <v>23986</v>
      </c>
      <c r="F10" s="35">
        <v>20157</v>
      </c>
      <c r="G10" s="124">
        <v>0</v>
      </c>
      <c r="H10" s="104">
        <v>-16</v>
      </c>
    </row>
    <row r="11" spans="1:8" ht="13.5">
      <c r="A11" s="28" t="s">
        <v>8</v>
      </c>
      <c r="B11" s="13">
        <v>2999405</v>
      </c>
      <c r="C11" s="13">
        <v>2965858</v>
      </c>
      <c r="D11" s="13">
        <v>2771613</v>
      </c>
      <c r="E11" s="13">
        <v>2904526</v>
      </c>
      <c r="F11" s="35">
        <v>2899537</v>
      </c>
      <c r="G11" s="84">
        <v>3.2</v>
      </c>
      <c r="H11" s="104">
        <v>-0.2</v>
      </c>
    </row>
    <row r="12" spans="1:8" ht="13.5">
      <c r="A12" s="28" t="s">
        <v>9</v>
      </c>
      <c r="B12" s="13">
        <v>102462</v>
      </c>
      <c r="C12" s="13">
        <v>95986</v>
      </c>
      <c r="D12" s="13">
        <v>93907</v>
      </c>
      <c r="E12" s="13">
        <v>93956</v>
      </c>
      <c r="F12" s="35">
        <v>83546</v>
      </c>
      <c r="G12" s="84">
        <v>0.1</v>
      </c>
      <c r="H12" s="104">
        <v>-11.1</v>
      </c>
    </row>
    <row r="13" spans="1:8" ht="13.5">
      <c r="A13" s="28" t="s">
        <v>10</v>
      </c>
      <c r="B13" s="13">
        <v>430013</v>
      </c>
      <c r="C13" s="13">
        <v>414588</v>
      </c>
      <c r="D13" s="13">
        <v>387126</v>
      </c>
      <c r="E13" s="13">
        <v>220881</v>
      </c>
      <c r="F13" s="35">
        <v>187312</v>
      </c>
      <c r="G13" s="84">
        <v>0.2</v>
      </c>
      <c r="H13" s="104">
        <v>-15.2</v>
      </c>
    </row>
    <row r="14" spans="1:8" ht="27">
      <c r="A14" s="36" t="s">
        <v>96</v>
      </c>
      <c r="B14" s="13">
        <v>1148</v>
      </c>
      <c r="C14" s="13">
        <v>1153</v>
      </c>
      <c r="D14" s="13">
        <v>1117</v>
      </c>
      <c r="E14" s="13">
        <v>1030</v>
      </c>
      <c r="F14" s="35">
        <v>1031</v>
      </c>
      <c r="G14" s="124">
        <v>0</v>
      </c>
      <c r="H14" s="104">
        <v>0.1</v>
      </c>
    </row>
    <row r="15" spans="1:8" ht="13.5">
      <c r="A15" s="28" t="s">
        <v>11</v>
      </c>
      <c r="B15" s="13">
        <v>1153846</v>
      </c>
      <c r="C15" s="13">
        <v>287271</v>
      </c>
      <c r="D15" s="13">
        <v>481430</v>
      </c>
      <c r="E15" s="13">
        <v>481922</v>
      </c>
      <c r="F15" s="35">
        <v>412596</v>
      </c>
      <c r="G15" s="84">
        <v>0.5</v>
      </c>
      <c r="H15" s="104">
        <v>-14.4</v>
      </c>
    </row>
    <row r="16" spans="1:8" ht="13.5">
      <c r="A16" s="28" t="s">
        <v>12</v>
      </c>
      <c r="B16" s="13">
        <v>5756203</v>
      </c>
      <c r="C16" s="13">
        <v>4047617</v>
      </c>
      <c r="D16" s="13">
        <v>4382108</v>
      </c>
      <c r="E16" s="13">
        <v>6556328</v>
      </c>
      <c r="F16" s="35">
        <v>8090325</v>
      </c>
      <c r="G16" s="84">
        <v>8.9</v>
      </c>
      <c r="H16" s="104">
        <v>23.4</v>
      </c>
    </row>
    <row r="17" spans="1:8" ht="13.5">
      <c r="A17" s="28" t="s">
        <v>13</v>
      </c>
      <c r="B17" s="13">
        <v>73729</v>
      </c>
      <c r="C17" s="13">
        <v>74397</v>
      </c>
      <c r="D17" s="13">
        <v>68025</v>
      </c>
      <c r="E17" s="13">
        <v>67856</v>
      </c>
      <c r="F17" s="35">
        <v>63377</v>
      </c>
      <c r="G17" s="84">
        <v>0.1</v>
      </c>
      <c r="H17" s="104">
        <v>-6.6</v>
      </c>
    </row>
    <row r="18" spans="1:8" ht="13.5">
      <c r="A18" s="28" t="s">
        <v>14</v>
      </c>
      <c r="B18" s="13">
        <v>2070176</v>
      </c>
      <c r="C18" s="13">
        <v>2191229</v>
      </c>
      <c r="D18" s="13">
        <v>2309835</v>
      </c>
      <c r="E18" s="13">
        <v>2262955</v>
      </c>
      <c r="F18" s="35">
        <v>2355424</v>
      </c>
      <c r="G18" s="84">
        <v>2.6</v>
      </c>
      <c r="H18" s="104">
        <v>4.1</v>
      </c>
    </row>
    <row r="19" spans="1:8" ht="13.5">
      <c r="A19" s="28" t="s">
        <v>15</v>
      </c>
      <c r="B19" s="13">
        <v>2920276</v>
      </c>
      <c r="C19" s="13">
        <v>2929692</v>
      </c>
      <c r="D19" s="13">
        <v>2854528</v>
      </c>
      <c r="E19" s="13">
        <v>2780900</v>
      </c>
      <c r="F19" s="35">
        <v>2701269</v>
      </c>
      <c r="G19" s="84">
        <v>2.9</v>
      </c>
      <c r="H19" s="104">
        <v>-2.9</v>
      </c>
    </row>
    <row r="20" spans="1:8" ht="13.5">
      <c r="A20" s="28" t="s">
        <v>16</v>
      </c>
      <c r="B20" s="13">
        <v>8502154</v>
      </c>
      <c r="C20" s="13">
        <v>9060399</v>
      </c>
      <c r="D20" s="13">
        <v>8381776</v>
      </c>
      <c r="E20" s="13">
        <v>15701288</v>
      </c>
      <c r="F20" s="35">
        <v>14551655</v>
      </c>
      <c r="G20" s="84">
        <v>15.9</v>
      </c>
      <c r="H20" s="104">
        <v>-7.3</v>
      </c>
    </row>
    <row r="21" spans="1:8" ht="13.5">
      <c r="A21" s="28" t="s">
        <v>97</v>
      </c>
      <c r="B21" s="13">
        <v>3735916</v>
      </c>
      <c r="C21" s="13">
        <v>4262240</v>
      </c>
      <c r="D21" s="13">
        <v>4200413</v>
      </c>
      <c r="E21" s="13">
        <v>4540258</v>
      </c>
      <c r="F21" s="35">
        <v>5327741</v>
      </c>
      <c r="G21" s="84">
        <v>5.8</v>
      </c>
      <c r="H21" s="104">
        <v>17.3</v>
      </c>
    </row>
    <row r="22" spans="1:8" ht="13.5">
      <c r="A22" s="28" t="s">
        <v>51</v>
      </c>
      <c r="B22" s="13">
        <v>67721</v>
      </c>
      <c r="C22" s="13">
        <v>74301</v>
      </c>
      <c r="D22" s="13">
        <v>92510</v>
      </c>
      <c r="E22" s="13">
        <v>116074</v>
      </c>
      <c r="F22" s="35">
        <v>111071</v>
      </c>
      <c r="G22" s="84">
        <v>0.1</v>
      </c>
      <c r="H22" s="104">
        <v>-4.3</v>
      </c>
    </row>
    <row r="23" spans="1:8" ht="13.5">
      <c r="A23" s="28" t="s">
        <v>52</v>
      </c>
      <c r="B23" s="13">
        <v>1244</v>
      </c>
      <c r="C23" s="13">
        <v>81062</v>
      </c>
      <c r="D23" s="13">
        <v>17376</v>
      </c>
      <c r="E23" s="13">
        <v>6641</v>
      </c>
      <c r="F23" s="35">
        <v>14485</v>
      </c>
      <c r="G23" s="124">
        <v>0</v>
      </c>
      <c r="H23" s="104">
        <v>118.1</v>
      </c>
    </row>
    <row r="24" spans="1:8" ht="13.5">
      <c r="A24" s="28" t="s">
        <v>53</v>
      </c>
      <c r="B24" s="13">
        <v>190852</v>
      </c>
      <c r="C24" s="13">
        <v>227317</v>
      </c>
      <c r="D24" s="13">
        <v>1459266</v>
      </c>
      <c r="E24" s="13">
        <v>1035804</v>
      </c>
      <c r="F24" s="35">
        <v>72982</v>
      </c>
      <c r="G24" s="84">
        <v>0.1</v>
      </c>
      <c r="H24" s="104">
        <v>-93</v>
      </c>
    </row>
    <row r="25" spans="1:8" ht="13.5">
      <c r="A25" s="28" t="s">
        <v>54</v>
      </c>
      <c r="B25" s="13">
        <v>2100830</v>
      </c>
      <c r="C25" s="13">
        <v>2158690</v>
      </c>
      <c r="D25" s="13">
        <v>1492388</v>
      </c>
      <c r="E25" s="13">
        <v>816968</v>
      </c>
      <c r="F25" s="35">
        <v>2913164</v>
      </c>
      <c r="G25" s="84">
        <v>3.2</v>
      </c>
      <c r="H25" s="104">
        <v>256.6</v>
      </c>
    </row>
    <row r="26" spans="1:8" ht="13.5">
      <c r="A26" s="28" t="s">
        <v>55</v>
      </c>
      <c r="B26" s="13">
        <v>1278439</v>
      </c>
      <c r="C26" s="13">
        <v>1398165</v>
      </c>
      <c r="D26" s="13">
        <v>1370439</v>
      </c>
      <c r="E26" s="13">
        <v>1403812</v>
      </c>
      <c r="F26" s="35">
        <v>988097</v>
      </c>
      <c r="G26" s="84">
        <v>1.1</v>
      </c>
      <c r="H26" s="104">
        <v>-29.6</v>
      </c>
    </row>
    <row r="27" spans="1:8" ht="13.5">
      <c r="A27" s="28" t="s">
        <v>50</v>
      </c>
      <c r="B27" s="13">
        <v>8406400</v>
      </c>
      <c r="C27" s="13">
        <v>6246200</v>
      </c>
      <c r="D27" s="13">
        <v>5980000</v>
      </c>
      <c r="E27" s="13">
        <v>11329100</v>
      </c>
      <c r="F27" s="35">
        <v>9238300</v>
      </c>
      <c r="G27" s="84">
        <v>10.1</v>
      </c>
      <c r="H27" s="104">
        <v>-18.5</v>
      </c>
    </row>
    <row r="28" spans="1:6" ht="13.5">
      <c r="A28" s="21"/>
      <c r="B28" s="38"/>
      <c r="C28" s="38"/>
      <c r="D28" s="38"/>
      <c r="E28" s="38"/>
      <c r="F28" s="44"/>
    </row>
    <row r="29" spans="1:8" ht="13.5">
      <c r="A29" s="41" t="s">
        <v>76</v>
      </c>
      <c r="B29" s="42">
        <v>80433041</v>
      </c>
      <c r="C29" s="42">
        <v>79596014</v>
      </c>
      <c r="D29" s="42">
        <v>79006582</v>
      </c>
      <c r="E29" s="42">
        <v>88752788</v>
      </c>
      <c r="F29" s="109">
        <v>86994071</v>
      </c>
      <c r="G29" s="97">
        <v>100</v>
      </c>
      <c r="H29" s="123">
        <v>-1.981590937917489</v>
      </c>
    </row>
    <row r="30" spans="1:8" ht="13.5">
      <c r="A30" s="28" t="s">
        <v>56</v>
      </c>
      <c r="B30" s="37">
        <v>545914</v>
      </c>
      <c r="C30" s="37">
        <v>542672</v>
      </c>
      <c r="D30" s="37">
        <v>548718</v>
      </c>
      <c r="E30" s="37">
        <v>519047</v>
      </c>
      <c r="F30" s="113">
        <v>500325</v>
      </c>
      <c r="G30" s="110">
        <v>0.6</v>
      </c>
      <c r="H30" s="103">
        <v>-3.607103026947464</v>
      </c>
    </row>
    <row r="31" spans="1:8" ht="13.5">
      <c r="A31" s="28" t="s">
        <v>57</v>
      </c>
      <c r="B31" s="37">
        <v>8489618</v>
      </c>
      <c r="C31" s="37">
        <v>9055479</v>
      </c>
      <c r="D31" s="37">
        <v>8670462</v>
      </c>
      <c r="E31" s="37">
        <v>13050738</v>
      </c>
      <c r="F31" s="113">
        <v>10701423</v>
      </c>
      <c r="G31" s="112">
        <v>12.3</v>
      </c>
      <c r="H31" s="104">
        <v>-18.0013906018572</v>
      </c>
    </row>
    <row r="32" spans="1:8" ht="13.5">
      <c r="A32" s="28" t="s">
        <v>58</v>
      </c>
      <c r="B32" s="37">
        <v>23119607</v>
      </c>
      <c r="C32" s="37">
        <v>23336918</v>
      </c>
      <c r="D32" s="37">
        <v>24058056</v>
      </c>
      <c r="E32" s="37">
        <v>26137290</v>
      </c>
      <c r="F32" s="113">
        <v>31981527</v>
      </c>
      <c r="G32" s="112">
        <v>36.7</v>
      </c>
      <c r="H32" s="104">
        <v>22.35976701345599</v>
      </c>
    </row>
    <row r="33" spans="1:8" ht="13.5">
      <c r="A33" s="28" t="s">
        <v>59</v>
      </c>
      <c r="B33" s="37">
        <v>6011142</v>
      </c>
      <c r="C33" s="37">
        <v>6030706</v>
      </c>
      <c r="D33" s="37">
        <v>5607442</v>
      </c>
      <c r="E33" s="37">
        <v>5669600</v>
      </c>
      <c r="F33" s="113">
        <v>5742273</v>
      </c>
      <c r="G33" s="112">
        <v>6.6</v>
      </c>
      <c r="H33" s="104">
        <v>1.281805120561635</v>
      </c>
    </row>
    <row r="34" spans="1:8" ht="13.5">
      <c r="A34" s="28" t="s">
        <v>60</v>
      </c>
      <c r="B34" s="37">
        <v>71422</v>
      </c>
      <c r="C34" s="37">
        <v>61925</v>
      </c>
      <c r="D34" s="37">
        <v>59953</v>
      </c>
      <c r="E34" s="37">
        <v>51936</v>
      </c>
      <c r="F34" s="113">
        <v>50666</v>
      </c>
      <c r="G34" s="112">
        <v>0.1</v>
      </c>
      <c r="H34" s="104">
        <v>-2.445891698118315</v>
      </c>
    </row>
    <row r="35" spans="1:8" ht="13.5">
      <c r="A35" s="28" t="s">
        <v>17</v>
      </c>
      <c r="B35" s="37">
        <v>1922935</v>
      </c>
      <c r="C35" s="37">
        <v>1862345</v>
      </c>
      <c r="D35" s="37">
        <v>1759052</v>
      </c>
      <c r="E35" s="37">
        <v>1909575</v>
      </c>
      <c r="F35" s="113">
        <v>1709146</v>
      </c>
      <c r="G35" s="112">
        <v>2</v>
      </c>
      <c r="H35" s="104">
        <v>-10.496007792325003</v>
      </c>
    </row>
    <row r="36" spans="1:8" ht="13.5">
      <c r="A36" s="28" t="s">
        <v>61</v>
      </c>
      <c r="B36" s="37">
        <v>1277781</v>
      </c>
      <c r="C36" s="37">
        <v>1285331</v>
      </c>
      <c r="D36" s="37">
        <v>1223440</v>
      </c>
      <c r="E36" s="37">
        <v>1316144</v>
      </c>
      <c r="F36" s="113">
        <v>767243</v>
      </c>
      <c r="G36" s="112">
        <v>0.9</v>
      </c>
      <c r="H36" s="104">
        <v>-41.70525854117166</v>
      </c>
    </row>
    <row r="37" spans="1:8" ht="13.5">
      <c r="A37" s="28" t="s">
        <v>62</v>
      </c>
      <c r="B37" s="37">
        <v>15906410</v>
      </c>
      <c r="C37" s="37">
        <v>13562771</v>
      </c>
      <c r="D37" s="37">
        <v>11887026</v>
      </c>
      <c r="E37" s="37">
        <v>13602553</v>
      </c>
      <c r="F37" s="113">
        <v>12733020</v>
      </c>
      <c r="G37" s="112">
        <v>14.6</v>
      </c>
      <c r="H37" s="104">
        <v>-6.392422517595922</v>
      </c>
    </row>
    <row r="38" spans="1:8" ht="13.5">
      <c r="A38" s="28" t="s">
        <v>63</v>
      </c>
      <c r="B38" s="37">
        <v>3292744</v>
      </c>
      <c r="C38" s="37">
        <v>3325230</v>
      </c>
      <c r="D38" s="37">
        <v>3405825</v>
      </c>
      <c r="E38" s="37">
        <v>3455179</v>
      </c>
      <c r="F38" s="113">
        <v>3547817</v>
      </c>
      <c r="G38" s="112">
        <v>4.1</v>
      </c>
      <c r="H38" s="104">
        <v>2.6811196161746604</v>
      </c>
    </row>
    <row r="39" spans="1:8" ht="13.5">
      <c r="A39" s="28" t="s">
        <v>64</v>
      </c>
      <c r="B39" s="37">
        <v>7952935</v>
      </c>
      <c r="C39" s="37">
        <v>8442745</v>
      </c>
      <c r="D39" s="37">
        <v>9440022</v>
      </c>
      <c r="E39" s="37">
        <v>11546606</v>
      </c>
      <c r="F39" s="113">
        <v>8368375</v>
      </c>
      <c r="G39" s="112">
        <v>9.6</v>
      </c>
      <c r="H39" s="104">
        <v>-27.52523737862202</v>
      </c>
    </row>
    <row r="40" spans="1:8" ht="13.5">
      <c r="A40" s="28" t="s">
        <v>18</v>
      </c>
      <c r="B40" s="37">
        <v>0</v>
      </c>
      <c r="C40" s="37">
        <v>0</v>
      </c>
      <c r="D40" s="37">
        <v>0</v>
      </c>
      <c r="E40" s="37">
        <v>0</v>
      </c>
      <c r="F40" s="113">
        <v>228808</v>
      </c>
      <c r="G40" s="112">
        <v>0.3</v>
      </c>
      <c r="H40" s="111" t="s">
        <v>176</v>
      </c>
    </row>
    <row r="41" spans="1:8" ht="13.5">
      <c r="A41" s="28" t="s">
        <v>40</v>
      </c>
      <c r="B41" s="37">
        <v>11842535</v>
      </c>
      <c r="C41" s="37">
        <v>12089893</v>
      </c>
      <c r="D41" s="37">
        <v>12346585</v>
      </c>
      <c r="E41" s="37">
        <v>11494120</v>
      </c>
      <c r="F41" s="113">
        <v>10663448</v>
      </c>
      <c r="G41" s="112">
        <v>12.2</v>
      </c>
      <c r="H41" s="104">
        <v>-7.22692590153588</v>
      </c>
    </row>
    <row r="42" spans="1:8" s="67" customFormat="1" ht="18" customHeight="1">
      <c r="A42" s="70" t="s">
        <v>94</v>
      </c>
      <c r="B42" s="68"/>
      <c r="C42" s="68"/>
      <c r="D42" s="68"/>
      <c r="E42" s="68"/>
      <c r="F42" s="94"/>
      <c r="H42" s="69" t="s">
        <v>84</v>
      </c>
    </row>
    <row r="43" s="67" customFormat="1" ht="12"/>
    <row r="44" ht="13.5">
      <c r="F44" s="95"/>
    </row>
    <row r="45" ht="13.5">
      <c r="F45" s="95"/>
    </row>
    <row r="46" ht="13.5">
      <c r="F46" s="95"/>
    </row>
    <row r="47" ht="13.5">
      <c r="F47" s="95"/>
    </row>
    <row r="48" ht="13.5">
      <c r="F48" s="95"/>
    </row>
    <row r="49" ht="13.5">
      <c r="F49" s="95"/>
    </row>
    <row r="50" ht="13.5">
      <c r="F50" s="95"/>
    </row>
    <row r="51" ht="13.5">
      <c r="F51" s="95"/>
    </row>
    <row r="52" ht="13.5">
      <c r="F52" s="95"/>
    </row>
    <row r="53" ht="13.5">
      <c r="F53" s="95"/>
    </row>
    <row r="54" ht="13.5">
      <c r="F54" s="95"/>
    </row>
    <row r="55" ht="13.5">
      <c r="F55" s="95"/>
    </row>
    <row r="56" ht="13.5">
      <c r="F56" s="96"/>
    </row>
  </sheetData>
  <mergeCells count="2">
    <mergeCell ref="A3:A4"/>
    <mergeCell ref="F3:H3"/>
  </mergeCells>
  <printOptions/>
  <pageMargins left="1.96" right="0.7874015748031497" top="0.77" bottom="0.5905511811023623" header="0.5118110236220472" footer="0.5118110236220472"/>
  <pageSetup horizontalDpi="600" verticalDpi="600" orientation="landscape" paperSize="9" scale="85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="75" zoomScaleNormal="75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0.75390625" style="0" customWidth="1"/>
    <col min="2" max="7" width="14.625" style="0" customWidth="1"/>
    <col min="8" max="8" width="16.75390625" style="0" customWidth="1"/>
    <col min="9" max="9" width="14.625" style="0" customWidth="1"/>
    <col min="10" max="11" width="16.75390625" style="0" customWidth="1"/>
    <col min="12" max="12" width="16.75390625" style="0" bestFit="1" customWidth="1"/>
    <col min="13" max="13" width="15.875" style="0" bestFit="1" customWidth="1"/>
    <col min="14" max="14" width="18.875" style="0" bestFit="1" customWidth="1"/>
  </cols>
  <sheetData>
    <row r="1" spans="1:10" ht="14.25">
      <c r="A1" s="66" t="s">
        <v>169</v>
      </c>
      <c r="B1" s="1"/>
      <c r="C1" s="1"/>
      <c r="D1" s="1"/>
      <c r="E1" s="1"/>
      <c r="F1" s="1"/>
      <c r="G1" s="1"/>
      <c r="H1" s="1"/>
      <c r="I1" s="1"/>
      <c r="J1" s="1"/>
    </row>
    <row r="2" spans="1:11" s="67" customFormat="1" ht="12">
      <c r="A2" s="49"/>
      <c r="B2" s="49"/>
      <c r="C2" s="49"/>
      <c r="D2" s="49"/>
      <c r="E2" s="49"/>
      <c r="F2" s="49"/>
      <c r="G2" s="49"/>
      <c r="H2" s="49"/>
      <c r="J2" s="71"/>
      <c r="K2" s="71" t="s">
        <v>155</v>
      </c>
    </row>
    <row r="3" spans="1:11" ht="13.5">
      <c r="A3" s="131" t="s">
        <v>46</v>
      </c>
      <c r="B3" s="135" t="s">
        <v>83</v>
      </c>
      <c r="C3" s="135"/>
      <c r="D3" s="135" t="s">
        <v>82</v>
      </c>
      <c r="E3" s="135"/>
      <c r="F3" s="135" t="s">
        <v>108</v>
      </c>
      <c r="G3" s="135"/>
      <c r="H3" s="135" t="s">
        <v>160</v>
      </c>
      <c r="I3" s="135"/>
      <c r="J3" s="135" t="s">
        <v>166</v>
      </c>
      <c r="K3" s="135"/>
    </row>
    <row r="4" spans="1:11" ht="13.5">
      <c r="A4" s="131"/>
      <c r="B4" s="29" t="s">
        <v>79</v>
      </c>
      <c r="C4" s="29" t="s">
        <v>80</v>
      </c>
      <c r="D4" s="29" t="s">
        <v>79</v>
      </c>
      <c r="E4" s="29" t="s">
        <v>80</v>
      </c>
      <c r="F4" s="29" t="s">
        <v>79</v>
      </c>
      <c r="G4" s="29" t="s">
        <v>80</v>
      </c>
      <c r="H4" s="29" t="s">
        <v>79</v>
      </c>
      <c r="I4" s="29" t="s">
        <v>80</v>
      </c>
      <c r="J4" s="29" t="s">
        <v>79</v>
      </c>
      <c r="K4" s="29" t="s">
        <v>80</v>
      </c>
    </row>
    <row r="5" spans="1:15" ht="13.5">
      <c r="A5" s="41" t="s">
        <v>81</v>
      </c>
      <c r="B5" s="43">
        <v>71277502</v>
      </c>
      <c r="C5" s="43">
        <v>70256370</v>
      </c>
      <c r="D5" s="43">
        <v>80381289</v>
      </c>
      <c r="E5" s="43">
        <v>80127099</v>
      </c>
      <c r="F5" s="43">
        <v>66794277</v>
      </c>
      <c r="G5" s="43">
        <v>67098880</v>
      </c>
      <c r="H5" s="43">
        <v>64063691</v>
      </c>
      <c r="I5" s="125">
        <v>64527473</v>
      </c>
      <c r="J5" s="122">
        <v>57602057</v>
      </c>
      <c r="K5" s="122">
        <v>58564869</v>
      </c>
      <c r="L5" s="86"/>
      <c r="M5" s="87"/>
      <c r="N5" s="87"/>
      <c r="O5" s="87"/>
    </row>
    <row r="6" spans="1:15" ht="19.5" customHeight="1">
      <c r="A6" s="28" t="s">
        <v>19</v>
      </c>
      <c r="B6" s="37">
        <v>22046150</v>
      </c>
      <c r="C6" s="37">
        <v>22955815</v>
      </c>
      <c r="D6" s="37">
        <v>23635986</v>
      </c>
      <c r="E6" s="37">
        <v>25164358</v>
      </c>
      <c r="F6" s="37">
        <v>23123397</v>
      </c>
      <c r="G6" s="37">
        <v>24834973</v>
      </c>
      <c r="H6" s="37">
        <v>23292997</v>
      </c>
      <c r="I6" s="13">
        <v>25302731</v>
      </c>
      <c r="J6" s="15">
        <v>23214970</v>
      </c>
      <c r="K6" s="15">
        <v>25747545</v>
      </c>
      <c r="L6" s="88"/>
      <c r="M6" s="89"/>
      <c r="N6" s="90"/>
      <c r="O6" s="90"/>
    </row>
    <row r="7" spans="1:15" ht="19.5" customHeight="1">
      <c r="A7" s="28" t="s">
        <v>20</v>
      </c>
      <c r="B7" s="37">
        <v>14706294</v>
      </c>
      <c r="C7" s="37">
        <v>14274412</v>
      </c>
      <c r="D7" s="37">
        <v>21326497</v>
      </c>
      <c r="E7" s="37">
        <v>20732921</v>
      </c>
      <c r="F7" s="37">
        <v>21728289</v>
      </c>
      <c r="G7" s="37">
        <v>21494095</v>
      </c>
      <c r="H7" s="37">
        <v>17904271</v>
      </c>
      <c r="I7" s="13">
        <v>17482469</v>
      </c>
      <c r="J7" s="15">
        <v>13079185</v>
      </c>
      <c r="K7" s="15">
        <v>12477644</v>
      </c>
      <c r="L7" s="88"/>
      <c r="M7" s="89"/>
      <c r="N7" s="90"/>
      <c r="O7" s="90"/>
    </row>
    <row r="8" spans="1:15" ht="19.5" customHeight="1">
      <c r="A8" s="28" t="s">
        <v>21</v>
      </c>
      <c r="B8" s="37">
        <v>106630</v>
      </c>
      <c r="C8" s="37">
        <v>66412</v>
      </c>
      <c r="D8" s="37">
        <v>96373</v>
      </c>
      <c r="E8" s="37">
        <v>65538</v>
      </c>
      <c r="F8" s="37">
        <v>70693</v>
      </c>
      <c r="G8" s="37">
        <v>60276</v>
      </c>
      <c r="H8" s="37">
        <v>66465</v>
      </c>
      <c r="I8" s="13">
        <v>52118</v>
      </c>
      <c r="J8" s="15">
        <v>62360</v>
      </c>
      <c r="K8" s="15">
        <v>59899</v>
      </c>
      <c r="L8" s="88"/>
      <c r="M8" s="89"/>
      <c r="N8" s="90"/>
      <c r="O8" s="90"/>
    </row>
    <row r="9" spans="1:15" ht="13.5">
      <c r="A9" s="28" t="s">
        <v>22</v>
      </c>
      <c r="B9" s="37">
        <v>680405</v>
      </c>
      <c r="C9" s="37">
        <v>663296</v>
      </c>
      <c r="D9" s="37">
        <v>646735</v>
      </c>
      <c r="E9" s="37">
        <v>627444</v>
      </c>
      <c r="F9" s="37">
        <v>648567</v>
      </c>
      <c r="G9" s="37">
        <v>633980</v>
      </c>
      <c r="H9" s="37">
        <v>613025</v>
      </c>
      <c r="I9" s="13">
        <v>586713</v>
      </c>
      <c r="J9" s="15">
        <v>628489</v>
      </c>
      <c r="K9" s="15">
        <v>579042</v>
      </c>
      <c r="L9" s="88"/>
      <c r="M9" s="89"/>
      <c r="N9" s="90"/>
      <c r="O9" s="90"/>
    </row>
    <row r="10" spans="1:15" ht="19.5" customHeight="1">
      <c r="A10" s="28" t="s">
        <v>23</v>
      </c>
      <c r="B10" s="37">
        <v>152479</v>
      </c>
      <c r="C10" s="37">
        <v>152479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13">
        <v>0</v>
      </c>
      <c r="J10" s="37">
        <v>0</v>
      </c>
      <c r="K10" s="37">
        <v>0</v>
      </c>
      <c r="L10" s="88"/>
      <c r="M10" s="89"/>
      <c r="N10" s="90"/>
      <c r="O10" s="90"/>
    </row>
    <row r="11" spans="1:15" ht="19.5" customHeight="1">
      <c r="A11" s="28" t="s">
        <v>24</v>
      </c>
      <c r="B11" s="37">
        <v>17397040</v>
      </c>
      <c r="C11" s="37">
        <v>17396347</v>
      </c>
      <c r="D11" s="37">
        <v>17208942</v>
      </c>
      <c r="E11" s="37">
        <v>17448270</v>
      </c>
      <c r="F11" s="37">
        <v>1853365</v>
      </c>
      <c r="G11" s="37">
        <v>1887493</v>
      </c>
      <c r="H11" s="14">
        <v>54440</v>
      </c>
      <c r="I11" s="14">
        <v>40557</v>
      </c>
      <c r="J11" s="15">
        <v>15640</v>
      </c>
      <c r="K11" s="15">
        <v>15640</v>
      </c>
      <c r="L11" s="88"/>
      <c r="M11" s="89"/>
      <c r="N11" s="90"/>
      <c r="O11" s="90"/>
    </row>
    <row r="12" spans="1:15" ht="19.5" customHeight="1">
      <c r="A12" s="28" t="s">
        <v>25</v>
      </c>
      <c r="B12" s="37">
        <v>198498</v>
      </c>
      <c r="C12" s="37">
        <v>189381</v>
      </c>
      <c r="D12" s="37">
        <v>198162</v>
      </c>
      <c r="E12" s="37">
        <v>187378</v>
      </c>
      <c r="F12" s="37">
        <v>185030</v>
      </c>
      <c r="G12" s="37">
        <v>178550</v>
      </c>
      <c r="H12" s="14">
        <v>157692</v>
      </c>
      <c r="I12" s="14">
        <v>140973</v>
      </c>
      <c r="J12" s="15">
        <v>153079</v>
      </c>
      <c r="K12" s="15">
        <v>128893</v>
      </c>
      <c r="L12" s="88"/>
      <c r="M12" s="89"/>
      <c r="N12" s="90"/>
      <c r="O12" s="90"/>
    </row>
    <row r="13" spans="1:15" ht="19.5" customHeight="1">
      <c r="A13" s="28" t="s">
        <v>26</v>
      </c>
      <c r="B13" s="37">
        <v>1139421</v>
      </c>
      <c r="C13" s="37">
        <v>1113727</v>
      </c>
      <c r="D13" s="37">
        <v>1780292</v>
      </c>
      <c r="E13" s="37">
        <v>1759670</v>
      </c>
      <c r="F13" s="37">
        <v>1339051</v>
      </c>
      <c r="G13" s="37">
        <v>1328546</v>
      </c>
      <c r="H13" s="14">
        <v>1321781</v>
      </c>
      <c r="I13" s="14">
        <v>1304724</v>
      </c>
      <c r="J13" s="15">
        <v>1342382</v>
      </c>
      <c r="K13" s="15">
        <v>1317313</v>
      </c>
      <c r="L13" s="88"/>
      <c r="M13" s="89"/>
      <c r="N13" s="90"/>
      <c r="O13" s="90"/>
    </row>
    <row r="14" spans="1:15" ht="27">
      <c r="A14" s="36" t="s">
        <v>98</v>
      </c>
      <c r="B14" s="37">
        <v>98138</v>
      </c>
      <c r="C14" s="37">
        <v>45066</v>
      </c>
      <c r="D14" s="37">
        <v>93772</v>
      </c>
      <c r="E14" s="37">
        <v>64559</v>
      </c>
      <c r="F14" s="37">
        <v>71357</v>
      </c>
      <c r="G14" s="37">
        <v>43157</v>
      </c>
      <c r="H14" s="14">
        <v>57253</v>
      </c>
      <c r="I14" s="14">
        <v>36498</v>
      </c>
      <c r="J14" s="15">
        <v>54267</v>
      </c>
      <c r="K14" s="15">
        <v>34767</v>
      </c>
      <c r="L14" s="88"/>
      <c r="M14" s="89"/>
      <c r="N14" s="87"/>
      <c r="O14" s="87"/>
    </row>
    <row r="15" spans="1:15" ht="27">
      <c r="A15" s="36" t="s">
        <v>103</v>
      </c>
      <c r="B15" s="37">
        <v>267979</v>
      </c>
      <c r="C15" s="37">
        <v>267979</v>
      </c>
      <c r="D15" s="37">
        <v>108430</v>
      </c>
      <c r="E15" s="37">
        <v>108430</v>
      </c>
      <c r="F15" s="37">
        <v>0</v>
      </c>
      <c r="G15" s="37">
        <v>0</v>
      </c>
      <c r="H15" s="37">
        <v>0</v>
      </c>
      <c r="I15" s="13">
        <v>0</v>
      </c>
      <c r="J15" s="37">
        <v>0</v>
      </c>
      <c r="K15" s="37">
        <v>0</v>
      </c>
      <c r="L15" s="88"/>
      <c r="M15" s="89"/>
      <c r="N15" s="87"/>
      <c r="O15" s="87"/>
    </row>
    <row r="16" spans="1:15" ht="27">
      <c r="A16" s="36" t="s">
        <v>99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13">
        <v>0</v>
      </c>
      <c r="J16" s="37">
        <v>0</v>
      </c>
      <c r="K16" s="37">
        <v>0</v>
      </c>
      <c r="L16" s="88"/>
      <c r="M16" s="89"/>
      <c r="N16" s="90"/>
      <c r="O16" s="90"/>
    </row>
    <row r="17" spans="1:15" ht="27">
      <c r="A17" s="36" t="s">
        <v>100</v>
      </c>
      <c r="B17" s="37">
        <v>369918</v>
      </c>
      <c r="C17" s="37">
        <v>167523</v>
      </c>
      <c r="D17" s="37">
        <v>335931</v>
      </c>
      <c r="E17" s="37">
        <v>157439</v>
      </c>
      <c r="F17" s="37">
        <v>260398</v>
      </c>
      <c r="G17" s="37">
        <v>103823</v>
      </c>
      <c r="H17" s="37">
        <v>198025</v>
      </c>
      <c r="I17" s="13">
        <v>97430</v>
      </c>
      <c r="J17" s="15">
        <v>151395</v>
      </c>
      <c r="K17" s="15">
        <v>72036</v>
      </c>
      <c r="L17" s="88"/>
      <c r="M17" s="89"/>
      <c r="N17" s="90"/>
      <c r="O17" s="90"/>
    </row>
    <row r="18" spans="1:15" ht="27">
      <c r="A18" s="36" t="s">
        <v>101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13">
        <v>0</v>
      </c>
      <c r="J18" s="37">
        <v>0</v>
      </c>
      <c r="K18" s="37">
        <v>0</v>
      </c>
      <c r="L18" s="88"/>
      <c r="M18" s="89"/>
      <c r="N18" s="90"/>
      <c r="O18" s="90"/>
    </row>
    <row r="19" spans="1:15" ht="13.5">
      <c r="A19" s="28" t="s">
        <v>27</v>
      </c>
      <c r="B19" s="37">
        <v>277130</v>
      </c>
      <c r="C19" s="37">
        <v>277130</v>
      </c>
      <c r="D19" s="37">
        <v>271616</v>
      </c>
      <c r="E19" s="37">
        <v>271616</v>
      </c>
      <c r="F19" s="37">
        <v>266102</v>
      </c>
      <c r="G19" s="37">
        <v>266102</v>
      </c>
      <c r="H19" s="37">
        <v>2102157</v>
      </c>
      <c r="I19" s="13">
        <v>2102157</v>
      </c>
      <c r="J19" s="15">
        <v>203111</v>
      </c>
      <c r="K19" s="15">
        <v>203111</v>
      </c>
      <c r="L19" s="88"/>
      <c r="M19" s="89"/>
      <c r="N19" s="90"/>
      <c r="O19" s="90"/>
    </row>
    <row r="20" spans="1:11" ht="19.5" customHeight="1">
      <c r="A20" s="28" t="s">
        <v>28</v>
      </c>
      <c r="B20" s="37">
        <v>11952544</v>
      </c>
      <c r="C20" s="37">
        <v>11730755</v>
      </c>
      <c r="D20" s="37">
        <v>12944188</v>
      </c>
      <c r="E20" s="37">
        <v>12671212</v>
      </c>
      <c r="F20" s="37">
        <v>13970432</v>
      </c>
      <c r="G20" s="37">
        <v>13703768</v>
      </c>
      <c r="H20" s="37">
        <v>14811738</v>
      </c>
      <c r="I20" s="13">
        <v>14489709</v>
      </c>
      <c r="J20" s="15">
        <v>15475569</v>
      </c>
      <c r="K20" s="15">
        <v>15237614</v>
      </c>
    </row>
    <row r="21" spans="1:11" ht="27">
      <c r="A21" s="36" t="s">
        <v>102</v>
      </c>
      <c r="B21" s="37">
        <v>1862967</v>
      </c>
      <c r="C21" s="37">
        <v>934337</v>
      </c>
      <c r="D21" s="37">
        <v>1696769</v>
      </c>
      <c r="E21" s="37">
        <v>834359</v>
      </c>
      <c r="F21" s="37">
        <v>1023019</v>
      </c>
      <c r="G21" s="37">
        <v>346691</v>
      </c>
      <c r="H21" s="37">
        <v>1093812</v>
      </c>
      <c r="I21" s="13">
        <v>518756</v>
      </c>
      <c r="J21" s="15">
        <v>828732</v>
      </c>
      <c r="K21" s="15">
        <v>309694</v>
      </c>
    </row>
    <row r="22" spans="1:11" ht="19.5" customHeight="1">
      <c r="A22" s="28" t="s">
        <v>73</v>
      </c>
      <c r="B22" s="37">
        <v>21907</v>
      </c>
      <c r="C22" s="37">
        <v>21710</v>
      </c>
      <c r="D22" s="37">
        <v>37596</v>
      </c>
      <c r="E22" s="37">
        <v>33906</v>
      </c>
      <c r="F22" s="37">
        <v>42810</v>
      </c>
      <c r="G22" s="37">
        <v>34326</v>
      </c>
      <c r="H22" s="37">
        <v>53610</v>
      </c>
      <c r="I22" s="13">
        <v>45762</v>
      </c>
      <c r="J22" s="15">
        <v>59921</v>
      </c>
      <c r="K22" s="15">
        <v>50975</v>
      </c>
    </row>
    <row r="23" spans="1:11" s="16" customFormat="1" ht="19.5" customHeight="1">
      <c r="A23" s="28" t="s">
        <v>109</v>
      </c>
      <c r="B23" s="37">
        <v>0</v>
      </c>
      <c r="C23" s="37">
        <v>0</v>
      </c>
      <c r="D23" s="37">
        <v>0</v>
      </c>
      <c r="E23" s="37">
        <v>0</v>
      </c>
      <c r="F23" s="37">
        <v>2211768</v>
      </c>
      <c r="G23" s="37">
        <v>2183101</v>
      </c>
      <c r="H23" s="37">
        <v>2336424</v>
      </c>
      <c r="I23" s="13">
        <v>2326876</v>
      </c>
      <c r="J23" s="15">
        <v>2332955</v>
      </c>
      <c r="K23" s="15">
        <v>2330697</v>
      </c>
    </row>
    <row r="24" spans="1:11" s="67" customFormat="1" ht="18" customHeight="1">
      <c r="A24" s="70" t="s">
        <v>95</v>
      </c>
      <c r="B24" s="72"/>
      <c r="C24" s="72"/>
      <c r="D24" s="72"/>
      <c r="E24" s="72"/>
      <c r="F24" s="72"/>
      <c r="G24" s="72"/>
      <c r="H24" s="72"/>
      <c r="J24" s="73"/>
      <c r="K24" s="69" t="s">
        <v>84</v>
      </c>
    </row>
    <row r="25" spans="2:10" s="67" customFormat="1" ht="12">
      <c r="B25" s="72"/>
      <c r="C25" s="72"/>
      <c r="D25" s="72"/>
      <c r="E25" s="72"/>
      <c r="F25" s="72"/>
      <c r="G25" s="72"/>
      <c r="H25" s="72"/>
      <c r="I25" s="72"/>
      <c r="J25" s="72"/>
    </row>
  </sheetData>
  <mergeCells count="6">
    <mergeCell ref="J3:K3"/>
    <mergeCell ref="H3:I3"/>
    <mergeCell ref="A3:A4"/>
    <mergeCell ref="F3:G3"/>
    <mergeCell ref="B3:C3"/>
    <mergeCell ref="D3:E3"/>
  </mergeCells>
  <printOptions/>
  <pageMargins left="0.53" right="0.51" top="1.13" bottom="0.984251968503937" header="0.67" footer="0.5118110236220472"/>
  <pageSetup horizontalDpi="600" verticalDpi="600" orientation="landscape" paperSize="9" scale="80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00390625" style="0" customWidth="1"/>
    <col min="2" max="2" width="15.625" style="0" customWidth="1"/>
    <col min="3" max="8" width="11.00390625" style="0" bestFit="1" customWidth="1"/>
    <col min="9" max="9" width="10.50390625" style="0" bestFit="1" customWidth="1"/>
    <col min="10" max="10" width="9.75390625" style="0" customWidth="1"/>
    <col min="11" max="11" width="10.50390625" style="0" customWidth="1"/>
    <col min="12" max="12" width="10.375" style="0" customWidth="1"/>
  </cols>
  <sheetData>
    <row r="1" spans="1:10" ht="14.25">
      <c r="A1" s="66" t="s">
        <v>170</v>
      </c>
      <c r="B1" s="1"/>
      <c r="C1" s="1"/>
      <c r="D1" s="1"/>
      <c r="E1" s="1"/>
      <c r="F1" s="1"/>
      <c r="G1" s="1"/>
      <c r="H1" s="1"/>
      <c r="I1" s="1"/>
      <c r="J1" s="1"/>
    </row>
    <row r="2" spans="1:12" ht="13.5">
      <c r="A2" s="1"/>
      <c r="B2" s="1"/>
      <c r="C2" s="1"/>
      <c r="D2" s="1"/>
      <c r="E2" s="1"/>
      <c r="F2" s="1"/>
      <c r="G2" s="1"/>
      <c r="H2" s="1"/>
      <c r="I2" s="1"/>
      <c r="L2" s="49" t="s">
        <v>0</v>
      </c>
    </row>
    <row r="3" spans="1:12" ht="24" customHeight="1">
      <c r="A3" s="137" t="s">
        <v>46</v>
      </c>
      <c r="B3" s="138"/>
      <c r="C3" s="128" t="s">
        <v>78</v>
      </c>
      <c r="D3" s="129"/>
      <c r="E3" s="128" t="s">
        <v>77</v>
      </c>
      <c r="F3" s="129"/>
      <c r="G3" s="128" t="s">
        <v>107</v>
      </c>
      <c r="H3" s="129"/>
      <c r="I3" s="128" t="s">
        <v>159</v>
      </c>
      <c r="J3" s="129"/>
      <c r="K3" s="128" t="s">
        <v>175</v>
      </c>
      <c r="L3" s="129"/>
    </row>
    <row r="4" spans="1:12" ht="24" customHeight="1">
      <c r="A4" s="139"/>
      <c r="B4" s="140"/>
      <c r="C4" s="30" t="s">
        <v>92</v>
      </c>
      <c r="D4" s="30" t="s">
        <v>93</v>
      </c>
      <c r="E4" s="30" t="s">
        <v>92</v>
      </c>
      <c r="F4" s="33" t="s">
        <v>93</v>
      </c>
      <c r="G4" s="30" t="s">
        <v>92</v>
      </c>
      <c r="H4" s="33" t="s">
        <v>93</v>
      </c>
      <c r="I4" s="30" t="s">
        <v>92</v>
      </c>
      <c r="J4" s="33" t="s">
        <v>93</v>
      </c>
      <c r="K4" s="30" t="s">
        <v>92</v>
      </c>
      <c r="L4" s="33" t="s">
        <v>93</v>
      </c>
    </row>
    <row r="5" spans="1:12" ht="24" customHeight="1">
      <c r="A5" s="130" t="s">
        <v>89</v>
      </c>
      <c r="B5" s="28" t="s">
        <v>90</v>
      </c>
      <c r="C5" s="22">
        <v>5828199</v>
      </c>
      <c r="D5" s="22">
        <v>5247515</v>
      </c>
      <c r="E5" s="22">
        <v>5772200</v>
      </c>
      <c r="F5" s="22">
        <v>5116702</v>
      </c>
      <c r="G5" s="22">
        <v>5571852</v>
      </c>
      <c r="H5" s="22">
        <v>4958179</v>
      </c>
      <c r="I5" s="22">
        <v>5532633</v>
      </c>
      <c r="J5" s="22">
        <v>4969562</v>
      </c>
      <c r="K5" s="121">
        <v>5420927</v>
      </c>
      <c r="L5" s="121">
        <v>4872943</v>
      </c>
    </row>
    <row r="6" spans="1:12" ht="24" customHeight="1">
      <c r="A6" s="136"/>
      <c r="B6" s="28" t="s">
        <v>91</v>
      </c>
      <c r="C6" s="22">
        <v>1969032</v>
      </c>
      <c r="D6" s="22">
        <v>3644881</v>
      </c>
      <c r="E6" s="22">
        <v>6798637</v>
      </c>
      <c r="F6" s="22">
        <v>8954812</v>
      </c>
      <c r="G6" s="22">
        <v>3735414</v>
      </c>
      <c r="H6" s="22">
        <v>5931254</v>
      </c>
      <c r="I6" s="22">
        <v>2259546</v>
      </c>
      <c r="J6" s="22">
        <v>4515413</v>
      </c>
      <c r="K6" s="121">
        <v>1115827</v>
      </c>
      <c r="L6" s="121">
        <v>3103935</v>
      </c>
    </row>
    <row r="7" spans="9:13" ht="19.5" customHeight="1">
      <c r="I7" s="32"/>
      <c r="K7" s="119"/>
      <c r="L7" s="73" t="s">
        <v>85</v>
      </c>
      <c r="M7" s="120"/>
    </row>
    <row r="8" spans="1:8" ht="13.5">
      <c r="A8" s="31"/>
      <c r="B8" s="31"/>
      <c r="C8" s="20"/>
      <c r="D8" s="20"/>
      <c r="E8" s="20"/>
      <c r="F8" s="20"/>
      <c r="G8" s="20"/>
      <c r="H8" s="20"/>
    </row>
    <row r="9" spans="1:10" ht="13.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2" ht="13.5">
      <c r="A10" s="20"/>
      <c r="B10" s="20"/>
    </row>
  </sheetData>
  <mergeCells count="7">
    <mergeCell ref="K3:L3"/>
    <mergeCell ref="I3:J3"/>
    <mergeCell ref="A5:A6"/>
    <mergeCell ref="A3:B4"/>
    <mergeCell ref="G3:H3"/>
    <mergeCell ref="C3:D3"/>
    <mergeCell ref="E3:F3"/>
  </mergeCells>
  <printOptions/>
  <pageMargins left="0.75" right="0.75" top="1.71" bottom="1" header="1.1" footer="0.512"/>
  <pageSetup horizontalDpi="600" verticalDpi="600" orientation="landscape" paperSize="9" scale="91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4" width="14.875" style="1" customWidth="1"/>
    <col min="5" max="5" width="16.75390625" style="1" customWidth="1"/>
    <col min="6" max="6" width="16.875" style="1" customWidth="1"/>
    <col min="7" max="7" width="9.00390625" style="1" customWidth="1"/>
    <col min="8" max="8" width="10.625" style="1" customWidth="1"/>
    <col min="9" max="16384" width="9.00390625" style="1" customWidth="1"/>
  </cols>
  <sheetData>
    <row r="1" spans="1:3" ht="24" customHeight="1">
      <c r="A1" s="65" t="s">
        <v>171</v>
      </c>
      <c r="B1" s="6"/>
      <c r="C1" s="6"/>
    </row>
    <row r="2" spans="7:8" ht="24" customHeight="1">
      <c r="G2" s="2"/>
      <c r="H2" s="74" t="s">
        <v>0</v>
      </c>
    </row>
    <row r="3" spans="1:8" ht="24" customHeight="1">
      <c r="A3" s="141" t="s">
        <v>4</v>
      </c>
      <c r="B3" s="142" t="s">
        <v>161</v>
      </c>
      <c r="C3" s="142" t="s">
        <v>110</v>
      </c>
      <c r="D3" s="142" t="s">
        <v>162</v>
      </c>
      <c r="E3" s="142" t="s">
        <v>179</v>
      </c>
      <c r="F3" s="144" t="s">
        <v>177</v>
      </c>
      <c r="G3" s="145"/>
      <c r="H3" s="146"/>
    </row>
    <row r="4" spans="1:8" ht="27">
      <c r="A4" s="131"/>
      <c r="B4" s="143"/>
      <c r="C4" s="143"/>
      <c r="D4" s="143"/>
      <c r="E4" s="143"/>
      <c r="F4" s="33" t="s">
        <v>2</v>
      </c>
      <c r="G4" s="33" t="s">
        <v>156</v>
      </c>
      <c r="H4" s="29" t="s">
        <v>87</v>
      </c>
    </row>
    <row r="5" spans="1:8" s="16" customFormat="1" ht="20.25" customHeight="1">
      <c r="A5" s="17" t="s">
        <v>30</v>
      </c>
      <c r="B5" s="18">
        <v>80433041</v>
      </c>
      <c r="C5" s="18">
        <v>79596014</v>
      </c>
      <c r="D5" s="18">
        <v>79006582</v>
      </c>
      <c r="E5" s="18">
        <v>88752788</v>
      </c>
      <c r="F5" s="117">
        <v>86994071</v>
      </c>
      <c r="G5" s="19">
        <v>100.3</v>
      </c>
      <c r="H5" s="118">
        <v>-1.981590937917489</v>
      </c>
    </row>
    <row r="6" spans="1:8" ht="21" customHeight="1">
      <c r="A6" s="11"/>
      <c r="B6" s="34"/>
      <c r="C6" s="14"/>
      <c r="D6" s="14"/>
      <c r="E6" s="14"/>
      <c r="F6" s="115"/>
      <c r="G6" s="45"/>
      <c r="H6" s="103"/>
    </row>
    <row r="7" spans="1:8" ht="30" customHeight="1">
      <c r="A7" s="39" t="s">
        <v>31</v>
      </c>
      <c r="B7" s="35">
        <v>16977323</v>
      </c>
      <c r="C7" s="15">
        <v>16724106</v>
      </c>
      <c r="D7" s="12">
        <v>16864884</v>
      </c>
      <c r="E7" s="15">
        <v>16630992</v>
      </c>
      <c r="F7" s="115">
        <v>16762414</v>
      </c>
      <c r="G7" s="103">
        <v>19.3</v>
      </c>
      <c r="H7" s="103">
        <v>0.790222586784903</v>
      </c>
    </row>
    <row r="8" spans="1:8" ht="30" customHeight="1">
      <c r="A8" s="39" t="s">
        <v>32</v>
      </c>
      <c r="B8" s="35">
        <v>8450451</v>
      </c>
      <c r="C8" s="15">
        <v>9104547</v>
      </c>
      <c r="D8" s="12">
        <v>8758381</v>
      </c>
      <c r="E8" s="15">
        <v>9087001</v>
      </c>
      <c r="F8" s="116">
        <v>9031156</v>
      </c>
      <c r="G8" s="104">
        <v>10.4</v>
      </c>
      <c r="H8" s="104">
        <v>-0.6145497573902047</v>
      </c>
    </row>
    <row r="9" spans="1:8" ht="30" customHeight="1">
      <c r="A9" s="39" t="s">
        <v>29</v>
      </c>
      <c r="B9" s="35">
        <v>903007</v>
      </c>
      <c r="C9" s="15">
        <v>997731</v>
      </c>
      <c r="D9" s="12">
        <v>1085594</v>
      </c>
      <c r="E9" s="15">
        <v>1064638</v>
      </c>
      <c r="F9" s="116">
        <v>1184683</v>
      </c>
      <c r="G9" s="104">
        <v>1.4</v>
      </c>
      <c r="H9" s="104">
        <v>11.275619283402458</v>
      </c>
    </row>
    <row r="10" spans="1:8" ht="30" customHeight="1">
      <c r="A10" s="39" t="s">
        <v>33</v>
      </c>
      <c r="B10" s="35">
        <v>14145831</v>
      </c>
      <c r="C10" s="15">
        <v>15145119</v>
      </c>
      <c r="D10" s="12">
        <v>15770112</v>
      </c>
      <c r="E10" s="15">
        <v>17401988</v>
      </c>
      <c r="F10" s="116">
        <v>22199866</v>
      </c>
      <c r="G10" s="104">
        <v>25.5</v>
      </c>
      <c r="H10" s="104">
        <v>27.570864703194708</v>
      </c>
    </row>
    <row r="11" spans="1:8" ht="30" customHeight="1">
      <c r="A11" s="39" t="s">
        <v>34</v>
      </c>
      <c r="B11" s="35">
        <v>4086269</v>
      </c>
      <c r="C11" s="15">
        <v>3959285</v>
      </c>
      <c r="D11" s="12">
        <v>5432231</v>
      </c>
      <c r="E11" s="15">
        <v>9718753</v>
      </c>
      <c r="F11" s="116">
        <v>5448211</v>
      </c>
      <c r="G11" s="104">
        <v>6.3</v>
      </c>
      <c r="H11" s="104">
        <v>-43.94125324623939</v>
      </c>
    </row>
    <row r="12" spans="1:8" ht="30" customHeight="1">
      <c r="A12" s="39" t="s">
        <v>35</v>
      </c>
      <c r="B12" s="35">
        <v>1205524</v>
      </c>
      <c r="C12" s="15">
        <v>1399703</v>
      </c>
      <c r="D12" s="12">
        <v>745987</v>
      </c>
      <c r="E12" s="15">
        <v>414379</v>
      </c>
      <c r="F12" s="116">
        <v>2520014</v>
      </c>
      <c r="G12" s="104">
        <v>2.9</v>
      </c>
      <c r="H12" s="104">
        <v>508.14184050032026</v>
      </c>
    </row>
    <row r="13" spans="1:8" ht="30" customHeight="1">
      <c r="A13" s="40" t="s">
        <v>36</v>
      </c>
      <c r="B13" s="35">
        <v>10140</v>
      </c>
      <c r="C13" s="15">
        <v>7400</v>
      </c>
      <c r="D13" s="12">
        <v>34500</v>
      </c>
      <c r="E13" s="15">
        <v>13190</v>
      </c>
      <c r="F13" s="116">
        <v>16300</v>
      </c>
      <c r="G13" s="104">
        <v>0.1</v>
      </c>
      <c r="H13" s="104">
        <v>23.57846853677028</v>
      </c>
    </row>
    <row r="14" spans="1:8" ht="30" customHeight="1">
      <c r="A14" s="39" t="s">
        <v>37</v>
      </c>
      <c r="B14" s="35">
        <v>617000</v>
      </c>
      <c r="C14" s="15">
        <v>512000</v>
      </c>
      <c r="D14" s="12">
        <v>512000</v>
      </c>
      <c r="E14" s="15">
        <v>512000</v>
      </c>
      <c r="F14" s="116">
        <v>103000</v>
      </c>
      <c r="G14" s="104">
        <v>0.1</v>
      </c>
      <c r="H14" s="104">
        <v>-79.8828125</v>
      </c>
    </row>
    <row r="15" spans="1:8" ht="30" customHeight="1">
      <c r="A15" s="40" t="s">
        <v>38</v>
      </c>
      <c r="B15" s="35">
        <v>10940913</v>
      </c>
      <c r="C15" s="15">
        <v>8783075</v>
      </c>
      <c r="D15" s="12">
        <v>7829101</v>
      </c>
      <c r="E15" s="15">
        <v>12880133</v>
      </c>
      <c r="F15" s="116">
        <v>9017152</v>
      </c>
      <c r="G15" s="104">
        <v>10.4</v>
      </c>
      <c r="H15" s="104">
        <v>-29.991772906083327</v>
      </c>
    </row>
    <row r="16" spans="1:8" ht="30" customHeight="1">
      <c r="A16" s="40" t="s">
        <v>39</v>
      </c>
      <c r="B16" s="35">
        <v>0</v>
      </c>
      <c r="C16" s="15">
        <v>0</v>
      </c>
      <c r="D16" s="12">
        <v>0</v>
      </c>
      <c r="E16" s="12">
        <v>0</v>
      </c>
      <c r="F16" s="116">
        <v>228808</v>
      </c>
      <c r="G16" s="104">
        <v>0.3</v>
      </c>
      <c r="H16" s="111" t="s">
        <v>178</v>
      </c>
    </row>
    <row r="17" spans="1:8" ht="30" customHeight="1">
      <c r="A17" s="39" t="s">
        <v>40</v>
      </c>
      <c r="B17" s="35">
        <v>11838668</v>
      </c>
      <c r="C17" s="15">
        <v>12087675</v>
      </c>
      <c r="D17" s="12">
        <v>12345179</v>
      </c>
      <c r="E17" s="15">
        <v>11492449</v>
      </c>
      <c r="F17" s="108">
        <v>10661756</v>
      </c>
      <c r="G17" s="103">
        <v>12.3</v>
      </c>
      <c r="H17" s="103">
        <v>-7.228164751488565</v>
      </c>
    </row>
    <row r="18" spans="1:8" ht="30" customHeight="1">
      <c r="A18" s="39" t="s">
        <v>41</v>
      </c>
      <c r="B18" s="35">
        <v>11257916</v>
      </c>
      <c r="C18" s="15">
        <v>10875373</v>
      </c>
      <c r="D18" s="12">
        <v>9628612</v>
      </c>
      <c r="E18" s="15">
        <v>9537265</v>
      </c>
      <c r="F18" s="108">
        <v>9820710</v>
      </c>
      <c r="G18" s="103">
        <v>11.3</v>
      </c>
      <c r="H18" s="104">
        <v>2.9719686834334857</v>
      </c>
    </row>
    <row r="19" spans="1:8" s="49" customFormat="1" ht="24" customHeight="1">
      <c r="A19" s="70" t="s">
        <v>95</v>
      </c>
      <c r="G19" s="75"/>
      <c r="H19" s="75" t="s">
        <v>84</v>
      </c>
    </row>
    <row r="20" s="49" customFormat="1" ht="12"/>
    <row r="21" ht="13.5">
      <c r="F21" s="114"/>
    </row>
    <row r="22" ht="13.5">
      <c r="F22" s="114"/>
    </row>
  </sheetData>
  <mergeCells count="6">
    <mergeCell ref="A3:A4"/>
    <mergeCell ref="D3:D4"/>
    <mergeCell ref="F3:H3"/>
    <mergeCell ref="B3:B4"/>
    <mergeCell ref="C3:C4"/>
    <mergeCell ref="E3:E4"/>
  </mergeCells>
  <printOptions horizontalCentered="1"/>
  <pageMargins left="0.87" right="0.71" top="1.1023622047244095" bottom="0.984251968503937" header="0.7480314960629921" footer="0.5118110236220472"/>
  <pageSetup fitToHeight="1" fitToWidth="1" horizontalDpi="600" verticalDpi="600" orientation="landscape" paperSize="9" scale="93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9" sqref="E9:E10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ht="21" customHeight="1">
      <c r="A1" s="65" t="s">
        <v>172</v>
      </c>
    </row>
    <row r="2" spans="2:5" s="49" customFormat="1" ht="21" customHeight="1">
      <c r="B2" s="76"/>
      <c r="C2" s="76"/>
      <c r="E2" s="76" t="s">
        <v>0</v>
      </c>
    </row>
    <row r="3" spans="1:5" ht="24" customHeight="1">
      <c r="A3" s="159" t="s">
        <v>45</v>
      </c>
      <c r="B3" s="152" t="s">
        <v>88</v>
      </c>
      <c r="C3" s="152" t="s">
        <v>112</v>
      </c>
      <c r="D3" s="151" t="s">
        <v>158</v>
      </c>
      <c r="E3" s="151" t="s">
        <v>165</v>
      </c>
    </row>
    <row r="4" spans="1:5" ht="24" customHeight="1">
      <c r="A4" s="158"/>
      <c r="B4" s="153"/>
      <c r="C4" s="153"/>
      <c r="D4" s="151"/>
      <c r="E4" s="151"/>
    </row>
    <row r="5" spans="1:5" ht="24" customHeight="1">
      <c r="A5" s="158" t="s">
        <v>42</v>
      </c>
      <c r="B5" s="149">
        <v>35370472</v>
      </c>
      <c r="C5" s="149">
        <v>35664427</v>
      </c>
      <c r="D5" s="149">
        <v>33323852</v>
      </c>
      <c r="E5" s="149">
        <v>31359088</v>
      </c>
    </row>
    <row r="6" spans="1:5" ht="24" customHeight="1">
      <c r="A6" s="158"/>
      <c r="B6" s="150"/>
      <c r="C6" s="150"/>
      <c r="D6" s="160"/>
      <c r="E6" s="150"/>
    </row>
    <row r="7" spans="1:5" ht="24" customHeight="1">
      <c r="A7" s="158" t="s">
        <v>43</v>
      </c>
      <c r="B7" s="149">
        <v>38575054</v>
      </c>
      <c r="C7" s="149">
        <v>38987831</v>
      </c>
      <c r="D7" s="149">
        <v>38858934</v>
      </c>
      <c r="E7" s="149">
        <v>38369302</v>
      </c>
    </row>
    <row r="8" spans="1:5" ht="24" customHeight="1">
      <c r="A8" s="158"/>
      <c r="B8" s="150"/>
      <c r="C8" s="150"/>
      <c r="D8" s="160"/>
      <c r="E8" s="150"/>
    </row>
    <row r="9" spans="1:5" ht="24" customHeight="1">
      <c r="A9" s="156" t="s">
        <v>157</v>
      </c>
      <c r="B9" s="154">
        <v>0.884</v>
      </c>
      <c r="C9" s="154">
        <v>0.903</v>
      </c>
      <c r="D9" s="154">
        <v>0.897</v>
      </c>
      <c r="E9" s="147">
        <v>0.863</v>
      </c>
    </row>
    <row r="10" spans="1:5" ht="24" customHeight="1">
      <c r="A10" s="157"/>
      <c r="B10" s="155"/>
      <c r="C10" s="155"/>
      <c r="D10" s="161"/>
      <c r="E10" s="148"/>
    </row>
    <row r="11" spans="1:5" ht="24" customHeight="1">
      <c r="A11" s="158" t="s">
        <v>3</v>
      </c>
      <c r="B11" s="149">
        <v>49775145</v>
      </c>
      <c r="C11" s="149">
        <v>50207237</v>
      </c>
      <c r="D11" s="149">
        <v>52325233</v>
      </c>
      <c r="E11" s="149">
        <v>53708831</v>
      </c>
    </row>
    <row r="12" spans="1:5" ht="24" customHeight="1">
      <c r="A12" s="158"/>
      <c r="B12" s="150"/>
      <c r="C12" s="150"/>
      <c r="D12" s="160"/>
      <c r="E12" s="150"/>
    </row>
    <row r="13" spans="2:5" s="49" customFormat="1" ht="18" customHeight="1">
      <c r="B13" s="76"/>
      <c r="C13" s="76"/>
      <c r="E13" s="76" t="s">
        <v>44</v>
      </c>
    </row>
    <row r="14" s="47" customFormat="1" ht="18" customHeight="1">
      <c r="A14" s="46" t="s">
        <v>135</v>
      </c>
    </row>
    <row r="15" s="47" customFormat="1" ht="18" customHeight="1">
      <c r="A15" s="48" t="s">
        <v>136</v>
      </c>
    </row>
    <row r="16" s="47" customFormat="1" ht="18" customHeight="1">
      <c r="A16" s="48" t="s">
        <v>137</v>
      </c>
    </row>
    <row r="17" s="47" customFormat="1" ht="18" customHeight="1">
      <c r="A17" s="48" t="s">
        <v>138</v>
      </c>
    </row>
    <row r="18" s="47" customFormat="1" ht="18" customHeight="1">
      <c r="A18" s="48" t="s">
        <v>140</v>
      </c>
    </row>
    <row r="19" s="47" customFormat="1" ht="18" customHeight="1">
      <c r="A19" s="47" t="s">
        <v>139</v>
      </c>
    </row>
    <row r="20" s="47" customFormat="1" ht="18" customHeight="1">
      <c r="A20" s="48" t="s">
        <v>141</v>
      </c>
    </row>
    <row r="21" s="49" customFormat="1" ht="13.5">
      <c r="A21" s="48" t="s">
        <v>142</v>
      </c>
    </row>
  </sheetData>
  <mergeCells count="25">
    <mergeCell ref="D11:D12"/>
    <mergeCell ref="D3:D4"/>
    <mergeCell ref="D5:D6"/>
    <mergeCell ref="D7:D8"/>
    <mergeCell ref="D9:D10"/>
    <mergeCell ref="A9:A10"/>
    <mergeCell ref="A11:A12"/>
    <mergeCell ref="A7:A8"/>
    <mergeCell ref="A3:A4"/>
    <mergeCell ref="A5:A6"/>
    <mergeCell ref="C11:C12"/>
    <mergeCell ref="C3:C4"/>
    <mergeCell ref="C5:C6"/>
    <mergeCell ref="C7:C8"/>
    <mergeCell ref="C9:C10"/>
    <mergeCell ref="B11:B12"/>
    <mergeCell ref="B3:B4"/>
    <mergeCell ref="B5:B6"/>
    <mergeCell ref="B7:B8"/>
    <mergeCell ref="B9:B10"/>
    <mergeCell ref="E9:E10"/>
    <mergeCell ref="E11:E12"/>
    <mergeCell ref="E3:E4"/>
    <mergeCell ref="E5:E6"/>
    <mergeCell ref="E7:E8"/>
  </mergeCells>
  <printOptions/>
  <pageMargins left="0.88" right="0.5118110236220472" top="1.1023622047244095" bottom="0.984251968503937" header="0.7480314960629921" footer="0.5118110236220472"/>
  <pageSetup horizontalDpi="600" verticalDpi="600" orientation="portrait" paperSize="9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workbookViewId="0" topLeftCell="A1">
      <selection activeCell="A29" sqref="A29"/>
    </sheetView>
  </sheetViews>
  <sheetFormatPr defaultColWidth="9.00390625" defaultRowHeight="13.5"/>
  <cols>
    <col min="1" max="1" width="18.625" style="1" customWidth="1"/>
    <col min="2" max="3" width="17.50390625" style="1" bestFit="1" customWidth="1"/>
    <col min="4" max="5" width="17.50390625" style="1" customWidth="1"/>
    <col min="6" max="6" width="17.50390625" style="1" bestFit="1" customWidth="1"/>
    <col min="7" max="16384" width="9.00390625" style="1" customWidth="1"/>
  </cols>
  <sheetData>
    <row r="1" ht="18" customHeight="1">
      <c r="A1" s="65" t="s">
        <v>173</v>
      </c>
    </row>
    <row r="2" ht="18" customHeight="1"/>
    <row r="3" spans="1:6" ht="13.5" customHeight="1">
      <c r="A3" s="159" t="s">
        <v>46</v>
      </c>
      <c r="B3" s="151" t="s">
        <v>104</v>
      </c>
      <c r="C3" s="151" t="s">
        <v>105</v>
      </c>
      <c r="D3" s="151" t="s">
        <v>111</v>
      </c>
      <c r="E3" s="151" t="s">
        <v>163</v>
      </c>
      <c r="F3" s="151" t="s">
        <v>181</v>
      </c>
    </row>
    <row r="4" spans="1:6" ht="13.5">
      <c r="A4" s="158"/>
      <c r="B4" s="151"/>
      <c r="C4" s="151"/>
      <c r="D4" s="151"/>
      <c r="E4" s="151"/>
      <c r="F4" s="151"/>
    </row>
    <row r="5" spans="1:6" ht="24" customHeight="1">
      <c r="A5" s="126" t="s">
        <v>48</v>
      </c>
      <c r="B5" s="7"/>
      <c r="C5" s="7"/>
      <c r="D5" s="7"/>
      <c r="E5" s="7"/>
      <c r="F5" s="7"/>
    </row>
    <row r="6" spans="1:6" ht="24" customHeight="1">
      <c r="A6" s="5" t="s">
        <v>67</v>
      </c>
      <c r="B6" s="3">
        <v>6335631</v>
      </c>
      <c r="C6" s="3">
        <v>6369946</v>
      </c>
      <c r="D6" s="3">
        <v>6418466</v>
      </c>
      <c r="E6" s="3">
        <v>6450943</v>
      </c>
      <c r="F6" s="3">
        <v>6493720.22</v>
      </c>
    </row>
    <row r="7" spans="1:6" ht="24" customHeight="1">
      <c r="A7" s="5" t="s">
        <v>68</v>
      </c>
      <c r="B7" s="3">
        <v>872521</v>
      </c>
      <c r="C7" s="3">
        <v>883779</v>
      </c>
      <c r="D7" s="3">
        <v>880568</v>
      </c>
      <c r="E7" s="3">
        <v>890362</v>
      </c>
      <c r="F7" s="3">
        <v>873522</v>
      </c>
    </row>
    <row r="8" spans="1:6" ht="24" customHeight="1">
      <c r="A8" s="5" t="s">
        <v>69</v>
      </c>
      <c r="B8" s="4">
        <v>3120.03</v>
      </c>
      <c r="C8" s="3">
        <v>3120</v>
      </c>
      <c r="D8" s="3">
        <v>3120</v>
      </c>
      <c r="E8" s="3">
        <v>3120</v>
      </c>
      <c r="F8" s="3">
        <v>3120</v>
      </c>
    </row>
    <row r="9" spans="1:6" ht="24" customHeight="1">
      <c r="A9" s="5" t="s">
        <v>70</v>
      </c>
      <c r="B9" s="3">
        <v>116198.71</v>
      </c>
      <c r="C9" s="3">
        <v>116199</v>
      </c>
      <c r="D9" s="3">
        <v>116199</v>
      </c>
      <c r="E9" s="3">
        <v>116199</v>
      </c>
      <c r="F9" s="3">
        <v>116199</v>
      </c>
    </row>
    <row r="10" spans="1:6" ht="24" customHeight="1">
      <c r="A10" s="5" t="s">
        <v>71</v>
      </c>
      <c r="B10" s="3">
        <v>41410</v>
      </c>
      <c r="C10" s="3">
        <v>41410</v>
      </c>
      <c r="D10" s="3">
        <v>41410</v>
      </c>
      <c r="E10" s="3">
        <v>41414</v>
      </c>
      <c r="F10" s="3">
        <v>41410</v>
      </c>
    </row>
    <row r="11" spans="1:6" ht="24" customHeight="1">
      <c r="A11" s="8" t="s">
        <v>47</v>
      </c>
      <c r="B11" s="3">
        <v>1007272</v>
      </c>
      <c r="C11" s="3">
        <v>1009672</v>
      </c>
      <c r="D11" s="3">
        <v>1044172</v>
      </c>
      <c r="E11" s="3">
        <v>932574</v>
      </c>
      <c r="F11" s="3">
        <v>921439</v>
      </c>
    </row>
    <row r="12" spans="1:6" ht="24" customHeight="1">
      <c r="A12" s="9"/>
      <c r="B12" s="10"/>
      <c r="C12" s="10"/>
      <c r="D12" s="10"/>
      <c r="E12" s="10"/>
      <c r="F12" s="10"/>
    </row>
    <row r="13" spans="1:6" ht="24" customHeight="1">
      <c r="A13" s="126" t="s">
        <v>49</v>
      </c>
      <c r="B13" s="10"/>
      <c r="C13" s="10"/>
      <c r="D13" s="10"/>
      <c r="E13" s="10"/>
      <c r="F13" s="10"/>
    </row>
    <row r="14" spans="1:6" ht="24" customHeight="1">
      <c r="A14" s="5" t="s">
        <v>106</v>
      </c>
      <c r="B14" s="4">
        <v>653</v>
      </c>
      <c r="C14" s="3">
        <v>668</v>
      </c>
      <c r="D14" s="3">
        <v>668</v>
      </c>
      <c r="E14" s="3">
        <v>684</v>
      </c>
      <c r="F14" s="3">
        <v>700</v>
      </c>
    </row>
    <row r="15" spans="1:6" ht="24" customHeight="1">
      <c r="A15" s="5" t="s">
        <v>72</v>
      </c>
      <c r="B15" s="4">
        <v>272</v>
      </c>
      <c r="C15" s="3">
        <v>270</v>
      </c>
      <c r="D15" s="3">
        <v>269</v>
      </c>
      <c r="E15" s="3">
        <v>274</v>
      </c>
      <c r="F15" s="3">
        <v>273</v>
      </c>
    </row>
    <row r="16" spans="1:6" ht="24" customHeight="1">
      <c r="A16" s="9"/>
      <c r="B16" s="10"/>
      <c r="C16" s="10"/>
      <c r="D16" s="10"/>
      <c r="E16" s="10"/>
      <c r="F16" s="10"/>
    </row>
    <row r="17" spans="1:6" ht="24" customHeight="1">
      <c r="A17" s="127" t="s">
        <v>182</v>
      </c>
      <c r="B17" s="3">
        <v>1732494</v>
      </c>
      <c r="C17" s="3">
        <v>1949798</v>
      </c>
      <c r="D17" s="3">
        <v>1935152</v>
      </c>
      <c r="E17" s="3">
        <v>2797121</v>
      </c>
      <c r="F17" s="3">
        <v>2262505</v>
      </c>
    </row>
    <row r="18" spans="1:6" ht="24" customHeight="1">
      <c r="A18" s="127" t="s">
        <v>183</v>
      </c>
      <c r="B18" s="3">
        <v>5059681</v>
      </c>
      <c r="C18" s="3">
        <v>6254267</v>
      </c>
      <c r="D18" s="3">
        <v>5956224</v>
      </c>
      <c r="E18" s="3">
        <v>5126380</v>
      </c>
      <c r="F18" s="3">
        <v>7530139</v>
      </c>
    </row>
    <row r="19" spans="1:6" s="49" customFormat="1" ht="18" customHeight="1">
      <c r="A19" s="77" t="s">
        <v>143</v>
      </c>
      <c r="B19" s="76"/>
      <c r="C19" s="76"/>
      <c r="F19" s="76" t="s">
        <v>1</v>
      </c>
    </row>
    <row r="20" s="49" customFormat="1" ht="18" customHeight="1">
      <c r="A20" s="78" t="s">
        <v>144</v>
      </c>
    </row>
    <row r="21" s="49" customFormat="1" ht="18" customHeight="1">
      <c r="A21" s="78" t="s">
        <v>145</v>
      </c>
    </row>
    <row r="22" s="49" customFormat="1" ht="18" customHeight="1">
      <c r="A22" s="78" t="s">
        <v>146</v>
      </c>
    </row>
    <row r="23" s="49" customFormat="1" ht="18" customHeight="1">
      <c r="A23" s="78"/>
    </row>
  </sheetData>
  <mergeCells count="6">
    <mergeCell ref="F3:F4"/>
    <mergeCell ref="A3:A4"/>
    <mergeCell ref="C3:C4"/>
    <mergeCell ref="B3:B4"/>
    <mergeCell ref="D3:D4"/>
    <mergeCell ref="E3:E4"/>
  </mergeCells>
  <printOptions horizontalCentered="1"/>
  <pageMargins left="0.87" right="0.71" top="1.1023622047244095" bottom="0.984251968503937" header="0.7480314960629921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41"/>
  <sheetViews>
    <sheetView zoomScale="75" zoomScaleNormal="75" workbookViewId="0" topLeftCell="A1">
      <selection activeCell="V42" sqref="V42"/>
    </sheetView>
  </sheetViews>
  <sheetFormatPr defaultColWidth="9.00390625" defaultRowHeight="13.5"/>
  <cols>
    <col min="1" max="1" width="6.75390625" style="1" customWidth="1"/>
    <col min="2" max="2" width="13.875" style="1" customWidth="1"/>
    <col min="3" max="5" width="12.625" style="1" customWidth="1"/>
    <col min="6" max="7" width="8.625" style="1" customWidth="1"/>
    <col min="8" max="10" width="12.625" style="1" customWidth="1"/>
    <col min="11" max="12" width="8.625" style="1" customWidth="1"/>
    <col min="13" max="15" width="12.625" style="1" customWidth="1"/>
    <col min="16" max="17" width="8.625" style="1" customWidth="1"/>
    <col min="18" max="20" width="12.625" style="1" customWidth="1"/>
    <col min="21" max="22" width="8.625" style="1" customWidth="1"/>
    <col min="23" max="16384" width="9.00390625" style="1" customWidth="1"/>
  </cols>
  <sheetData>
    <row r="1" ht="19.5" customHeight="1">
      <c r="A1" s="65" t="s">
        <v>174</v>
      </c>
    </row>
    <row r="2" spans="7:22" ht="19.5" customHeight="1">
      <c r="G2" s="2"/>
      <c r="V2" s="2" t="s">
        <v>0</v>
      </c>
    </row>
    <row r="3" spans="1:22" ht="19.5" customHeight="1">
      <c r="A3" s="181"/>
      <c r="B3" s="183" t="s">
        <v>113</v>
      </c>
      <c r="C3" s="158" t="s">
        <v>147</v>
      </c>
      <c r="D3" s="158"/>
      <c r="E3" s="158"/>
      <c r="F3" s="158"/>
      <c r="G3" s="158"/>
      <c r="H3" s="158" t="s">
        <v>148</v>
      </c>
      <c r="I3" s="158"/>
      <c r="J3" s="158"/>
      <c r="K3" s="158"/>
      <c r="L3" s="158"/>
      <c r="M3" s="158" t="s">
        <v>164</v>
      </c>
      <c r="N3" s="158"/>
      <c r="O3" s="158"/>
      <c r="P3" s="158"/>
      <c r="Q3" s="158"/>
      <c r="R3" s="191" t="s">
        <v>167</v>
      </c>
      <c r="S3" s="192"/>
      <c r="T3" s="192"/>
      <c r="U3" s="192"/>
      <c r="V3" s="193"/>
    </row>
    <row r="4" spans="1:22" ht="19.5" customHeight="1">
      <c r="A4" s="182"/>
      <c r="B4" s="184"/>
      <c r="C4" s="162" t="s">
        <v>114</v>
      </c>
      <c r="D4" s="162" t="s">
        <v>115</v>
      </c>
      <c r="E4" s="163"/>
      <c r="F4" s="165" t="s">
        <v>116</v>
      </c>
      <c r="G4" s="166"/>
      <c r="H4" s="162" t="s">
        <v>114</v>
      </c>
      <c r="I4" s="162" t="s">
        <v>115</v>
      </c>
      <c r="J4" s="163"/>
      <c r="K4" s="165" t="s">
        <v>116</v>
      </c>
      <c r="L4" s="166"/>
      <c r="M4" s="162" t="s">
        <v>114</v>
      </c>
      <c r="N4" s="162" t="s">
        <v>115</v>
      </c>
      <c r="O4" s="163"/>
      <c r="P4" s="165" t="s">
        <v>116</v>
      </c>
      <c r="Q4" s="166"/>
      <c r="R4" s="194" t="s">
        <v>114</v>
      </c>
      <c r="S4" s="165" t="s">
        <v>115</v>
      </c>
      <c r="T4" s="197"/>
      <c r="U4" s="165" t="s">
        <v>116</v>
      </c>
      <c r="V4" s="197"/>
    </row>
    <row r="5" spans="1:22" ht="19.5" customHeight="1">
      <c r="A5" s="185" t="s">
        <v>117</v>
      </c>
      <c r="B5" s="186"/>
      <c r="C5" s="163"/>
      <c r="D5" s="162" t="s">
        <v>118</v>
      </c>
      <c r="E5" s="162" t="s">
        <v>119</v>
      </c>
      <c r="F5" s="167" t="s">
        <v>120</v>
      </c>
      <c r="G5" s="167" t="s">
        <v>121</v>
      </c>
      <c r="H5" s="163"/>
      <c r="I5" s="162" t="s">
        <v>118</v>
      </c>
      <c r="J5" s="162" t="s">
        <v>119</v>
      </c>
      <c r="K5" s="167" t="s">
        <v>120</v>
      </c>
      <c r="L5" s="167" t="s">
        <v>121</v>
      </c>
      <c r="M5" s="163"/>
      <c r="N5" s="162" t="s">
        <v>118</v>
      </c>
      <c r="O5" s="162" t="s">
        <v>119</v>
      </c>
      <c r="P5" s="167" t="s">
        <v>120</v>
      </c>
      <c r="Q5" s="167" t="s">
        <v>121</v>
      </c>
      <c r="R5" s="195"/>
      <c r="S5" s="194" t="s">
        <v>118</v>
      </c>
      <c r="T5" s="194" t="s">
        <v>119</v>
      </c>
      <c r="U5" s="198" t="s">
        <v>120</v>
      </c>
      <c r="V5" s="198" t="s">
        <v>121</v>
      </c>
    </row>
    <row r="6" spans="1:22" ht="19.5" customHeight="1">
      <c r="A6" s="187"/>
      <c r="B6" s="188"/>
      <c r="C6" s="164"/>
      <c r="D6" s="163"/>
      <c r="E6" s="163"/>
      <c r="F6" s="151"/>
      <c r="G6" s="151"/>
      <c r="H6" s="164"/>
      <c r="I6" s="163"/>
      <c r="J6" s="163"/>
      <c r="K6" s="151"/>
      <c r="L6" s="151"/>
      <c r="M6" s="164"/>
      <c r="N6" s="163"/>
      <c r="O6" s="163"/>
      <c r="P6" s="151"/>
      <c r="Q6" s="151"/>
      <c r="R6" s="196"/>
      <c r="S6" s="196"/>
      <c r="T6" s="196"/>
      <c r="U6" s="199"/>
      <c r="V6" s="199"/>
    </row>
    <row r="7" spans="1:22" s="52" customFormat="1" ht="19.5" customHeight="1">
      <c r="A7" s="189" t="s">
        <v>122</v>
      </c>
      <c r="B7" s="190"/>
      <c r="C7" s="50">
        <v>42546749</v>
      </c>
      <c r="D7" s="50">
        <v>48627785</v>
      </c>
      <c r="E7" s="50">
        <v>43191459</v>
      </c>
      <c r="F7" s="51">
        <v>101.5</v>
      </c>
      <c r="G7" s="51">
        <v>88.8</v>
      </c>
      <c r="H7" s="50">
        <v>43824864</v>
      </c>
      <c r="I7" s="50">
        <v>48046437</v>
      </c>
      <c r="J7" s="50">
        <v>42307967</v>
      </c>
      <c r="K7" s="51">
        <v>96.5</v>
      </c>
      <c r="L7" s="51">
        <v>88.1</v>
      </c>
      <c r="M7" s="50">
        <v>41465997</v>
      </c>
      <c r="N7" s="50">
        <v>46008701</v>
      </c>
      <c r="O7" s="50">
        <v>40271855</v>
      </c>
      <c r="P7" s="51">
        <v>97.1</v>
      </c>
      <c r="Q7" s="82">
        <v>87.5</v>
      </c>
      <c r="R7" s="91">
        <f>R9+R10</f>
        <v>40118773</v>
      </c>
      <c r="S7" s="92">
        <f>S9+S10</f>
        <v>46294330</v>
      </c>
      <c r="T7" s="92">
        <f>T9+T10</f>
        <v>40222298</v>
      </c>
      <c r="U7" s="93">
        <f>IF(T7=0,,ROUND(T7/R7*100,1))</f>
        <v>100.3</v>
      </c>
      <c r="V7" s="93">
        <f>IF(T7=0,,ROUND(T7/S7*100,1))</f>
        <v>86.9</v>
      </c>
    </row>
    <row r="8" spans="1:22" ht="19.5" customHeight="1">
      <c r="A8" s="53"/>
      <c r="B8" s="54"/>
      <c r="C8" s="3"/>
      <c r="D8" s="3"/>
      <c r="E8" s="3"/>
      <c r="F8" s="55"/>
      <c r="G8" s="55"/>
      <c r="H8" s="56"/>
      <c r="I8" s="56"/>
      <c r="J8" s="56"/>
      <c r="K8" s="57"/>
      <c r="L8" s="57"/>
      <c r="M8" s="56"/>
      <c r="N8" s="56"/>
      <c r="O8" s="56"/>
      <c r="P8" s="57"/>
      <c r="Q8" s="57"/>
      <c r="R8" s="79"/>
      <c r="S8" s="80"/>
      <c r="T8" s="80"/>
      <c r="U8" s="81"/>
      <c r="V8" s="81"/>
    </row>
    <row r="9" spans="1:22" ht="19.5" customHeight="1">
      <c r="A9" s="173" t="s">
        <v>123</v>
      </c>
      <c r="B9" s="173"/>
      <c r="C9" s="3">
        <v>41423593</v>
      </c>
      <c r="D9" s="58">
        <v>43874535</v>
      </c>
      <c r="E9" s="58">
        <v>42543548</v>
      </c>
      <c r="F9" s="55">
        <v>102.7</v>
      </c>
      <c r="G9" s="56">
        <v>97</v>
      </c>
      <c r="H9" s="3">
        <v>42727559</v>
      </c>
      <c r="I9" s="3">
        <v>43019702</v>
      </c>
      <c r="J9" s="3">
        <v>41594969</v>
      </c>
      <c r="K9" s="55">
        <v>97.3</v>
      </c>
      <c r="L9" s="55">
        <v>96.7</v>
      </c>
      <c r="M9" s="3">
        <v>40477025</v>
      </c>
      <c r="N9" s="3">
        <v>40908642</v>
      </c>
      <c r="O9" s="3">
        <v>39510462</v>
      </c>
      <c r="P9" s="55">
        <v>97.6</v>
      </c>
      <c r="Q9" s="55">
        <v>96.6</v>
      </c>
      <c r="R9" s="15">
        <f>R12+R19+R27+R30+R33+R36</f>
        <v>39233702</v>
      </c>
      <c r="S9" s="35">
        <f>S12+S19+S27+S30+S33+S36</f>
        <v>40878456</v>
      </c>
      <c r="T9" s="35">
        <f>T12+T19+T27+T30+T33+T36</f>
        <v>39420449</v>
      </c>
      <c r="U9" s="83">
        <f aca="true" t="shared" si="0" ref="U9:U37">IF(T9=0,,ROUND(T9/R9*100,1))</f>
        <v>100.5</v>
      </c>
      <c r="V9" s="83">
        <f aca="true" t="shared" si="1" ref="V9:V37">IF(T9=0,,ROUND(T9/S9*100,1))</f>
        <v>96.4</v>
      </c>
    </row>
    <row r="10" spans="1:22" ht="19.5" customHeight="1">
      <c r="A10" s="173" t="s">
        <v>124</v>
      </c>
      <c r="B10" s="173"/>
      <c r="C10" s="58">
        <v>1123156</v>
      </c>
      <c r="D10" s="58">
        <v>4753250</v>
      </c>
      <c r="E10" s="58">
        <v>647911</v>
      </c>
      <c r="F10" s="56">
        <v>57.7</v>
      </c>
      <c r="G10" s="56">
        <v>13.6</v>
      </c>
      <c r="H10" s="58">
        <v>1097305</v>
      </c>
      <c r="I10" s="58">
        <v>5026735</v>
      </c>
      <c r="J10" s="58">
        <v>712998</v>
      </c>
      <c r="K10" s="56">
        <v>65</v>
      </c>
      <c r="L10" s="56">
        <v>14.2</v>
      </c>
      <c r="M10" s="58">
        <v>988972</v>
      </c>
      <c r="N10" s="58">
        <v>5100059</v>
      </c>
      <c r="O10" s="58">
        <v>761393</v>
      </c>
      <c r="P10" s="56">
        <v>77</v>
      </c>
      <c r="Q10" s="56">
        <v>14.9</v>
      </c>
      <c r="R10" s="35">
        <f>R17+R25+R28+R31+R34+R37</f>
        <v>885071</v>
      </c>
      <c r="S10" s="35">
        <f>S17+S25+S28+S31+S34+S37</f>
        <v>5415874</v>
      </c>
      <c r="T10" s="35">
        <f>T17+T25+T28+T31+T34+T37</f>
        <v>801849</v>
      </c>
      <c r="U10" s="99">
        <f t="shared" si="0"/>
        <v>90.6</v>
      </c>
      <c r="V10" s="99">
        <f t="shared" si="1"/>
        <v>14.8</v>
      </c>
    </row>
    <row r="11" spans="1:22" ht="19.5" customHeight="1">
      <c r="A11" s="178" t="s">
        <v>149</v>
      </c>
      <c r="B11" s="173"/>
      <c r="C11" s="58">
        <v>21490121</v>
      </c>
      <c r="D11" s="58">
        <v>24129293</v>
      </c>
      <c r="E11" s="58">
        <v>22371264</v>
      </c>
      <c r="F11" s="56">
        <v>104.1</v>
      </c>
      <c r="G11" s="56">
        <v>92.7</v>
      </c>
      <c r="H11" s="58">
        <v>22364927</v>
      </c>
      <c r="I11" s="58">
        <v>23316361</v>
      </c>
      <c r="J11" s="58">
        <v>21398514</v>
      </c>
      <c r="K11" s="56">
        <v>95.7</v>
      </c>
      <c r="L11" s="56">
        <v>91.8</v>
      </c>
      <c r="M11" s="58">
        <v>20757079</v>
      </c>
      <c r="N11" s="58">
        <v>21725805</v>
      </c>
      <c r="O11" s="58">
        <v>19703110</v>
      </c>
      <c r="P11" s="56">
        <v>94.9</v>
      </c>
      <c r="Q11" s="56">
        <v>90.7</v>
      </c>
      <c r="R11" s="35">
        <f>R12+R17</f>
        <v>19057778</v>
      </c>
      <c r="S11" s="35">
        <f>S12+S17</f>
        <v>21599673</v>
      </c>
      <c r="T11" s="35">
        <f>T12+T17</f>
        <v>19395296</v>
      </c>
      <c r="U11" s="99">
        <f t="shared" si="0"/>
        <v>101.8</v>
      </c>
      <c r="V11" s="99">
        <f t="shared" si="1"/>
        <v>89.8</v>
      </c>
    </row>
    <row r="12" spans="1:22" ht="19.5" customHeight="1">
      <c r="A12" s="171" t="s">
        <v>123</v>
      </c>
      <c r="B12" s="172"/>
      <c r="C12" s="3">
        <v>21181081</v>
      </c>
      <c r="D12" s="58">
        <v>22689524</v>
      </c>
      <c r="E12" s="58">
        <v>22119473</v>
      </c>
      <c r="F12" s="56">
        <v>104.4</v>
      </c>
      <c r="G12" s="56">
        <v>97.5</v>
      </c>
      <c r="H12" s="58">
        <v>22028362</v>
      </c>
      <c r="I12" s="58">
        <v>21701717</v>
      </c>
      <c r="J12" s="58">
        <v>21106898</v>
      </c>
      <c r="K12" s="56">
        <v>95.8</v>
      </c>
      <c r="L12" s="56">
        <v>97.3</v>
      </c>
      <c r="M12" s="58">
        <v>20418617</v>
      </c>
      <c r="N12" s="58">
        <v>19972865</v>
      </c>
      <c r="O12" s="58">
        <v>19383284</v>
      </c>
      <c r="P12" s="56">
        <v>94.9</v>
      </c>
      <c r="Q12" s="56">
        <v>97</v>
      </c>
      <c r="R12" s="35">
        <f>R13+R14</f>
        <v>18723575</v>
      </c>
      <c r="S12" s="35">
        <f>S13+S14</f>
        <v>19690483</v>
      </c>
      <c r="T12" s="35">
        <f>T13+T14</f>
        <v>19083809</v>
      </c>
      <c r="U12" s="99">
        <f t="shared" si="0"/>
        <v>101.9</v>
      </c>
      <c r="V12" s="99">
        <f t="shared" si="1"/>
        <v>96.9</v>
      </c>
    </row>
    <row r="13" spans="1:22" s="59" customFormat="1" ht="19.5" customHeight="1">
      <c r="A13" s="179" t="s">
        <v>125</v>
      </c>
      <c r="B13" s="180"/>
      <c r="C13" s="58">
        <v>15194197</v>
      </c>
      <c r="D13" s="57">
        <v>15486058</v>
      </c>
      <c r="E13" s="57">
        <v>14930494</v>
      </c>
      <c r="F13" s="56">
        <v>98.3</v>
      </c>
      <c r="G13" s="56">
        <v>96.4</v>
      </c>
      <c r="H13" s="58">
        <v>15266783</v>
      </c>
      <c r="I13" s="58">
        <v>15666458</v>
      </c>
      <c r="J13" s="58">
        <v>15080629</v>
      </c>
      <c r="K13" s="56">
        <v>98.8</v>
      </c>
      <c r="L13" s="56">
        <v>96.3</v>
      </c>
      <c r="M13" s="58">
        <v>15101663</v>
      </c>
      <c r="N13" s="58">
        <v>15505805</v>
      </c>
      <c r="O13" s="58">
        <v>14935178</v>
      </c>
      <c r="P13" s="56">
        <v>98.9</v>
      </c>
      <c r="Q13" s="56">
        <v>96.3</v>
      </c>
      <c r="R13" s="35">
        <v>14634568</v>
      </c>
      <c r="S13" s="35">
        <v>14766899</v>
      </c>
      <c r="T13" s="35">
        <v>14242175</v>
      </c>
      <c r="U13" s="99">
        <f t="shared" si="0"/>
        <v>97.3</v>
      </c>
      <c r="V13" s="99">
        <f t="shared" si="1"/>
        <v>96.4</v>
      </c>
    </row>
    <row r="14" spans="1:22" ht="19.5" customHeight="1">
      <c r="A14" s="179" t="s">
        <v>126</v>
      </c>
      <c r="B14" s="180"/>
      <c r="C14" s="58">
        <v>5986884</v>
      </c>
      <c r="D14" s="58">
        <v>7203466</v>
      </c>
      <c r="E14" s="58">
        <v>7188979</v>
      </c>
      <c r="F14" s="56">
        <v>120.1</v>
      </c>
      <c r="G14" s="56">
        <v>99.8</v>
      </c>
      <c r="H14" s="57">
        <v>6761579</v>
      </c>
      <c r="I14" s="57">
        <v>6035259</v>
      </c>
      <c r="J14" s="57">
        <v>6026269</v>
      </c>
      <c r="K14" s="56">
        <v>89.1</v>
      </c>
      <c r="L14" s="56">
        <v>99.9</v>
      </c>
      <c r="M14" s="57">
        <v>5316954</v>
      </c>
      <c r="N14" s="57">
        <v>4467060</v>
      </c>
      <c r="O14" s="57">
        <v>4448106</v>
      </c>
      <c r="P14" s="56">
        <v>83.7</v>
      </c>
      <c r="Q14" s="56">
        <v>99.6</v>
      </c>
      <c r="R14" s="35">
        <f>R15+R16</f>
        <v>4089007</v>
      </c>
      <c r="S14" s="35">
        <f>S15+S16</f>
        <v>4923584</v>
      </c>
      <c r="T14" s="35">
        <f>T15+T16</f>
        <v>4841634</v>
      </c>
      <c r="U14" s="99">
        <f t="shared" si="0"/>
        <v>118.4</v>
      </c>
      <c r="V14" s="99">
        <f t="shared" si="1"/>
        <v>98.3</v>
      </c>
    </row>
    <row r="15" spans="1:22" s="59" customFormat="1" ht="19.5" customHeight="1">
      <c r="A15" s="175" t="s">
        <v>127</v>
      </c>
      <c r="B15" s="175"/>
      <c r="C15" s="57">
        <v>1383008</v>
      </c>
      <c r="D15" s="57">
        <v>1344977</v>
      </c>
      <c r="E15" s="57">
        <v>1337789</v>
      </c>
      <c r="F15" s="56">
        <v>96.7</v>
      </c>
      <c r="G15" s="56">
        <v>99.5</v>
      </c>
      <c r="H15" s="58">
        <v>1366497</v>
      </c>
      <c r="I15" s="58">
        <v>1315484</v>
      </c>
      <c r="J15" s="58">
        <v>1311214</v>
      </c>
      <c r="K15" s="56">
        <v>96</v>
      </c>
      <c r="L15" s="56">
        <v>99.7</v>
      </c>
      <c r="M15" s="58">
        <v>1337112</v>
      </c>
      <c r="N15" s="58">
        <v>1266509</v>
      </c>
      <c r="O15" s="58">
        <v>1250755</v>
      </c>
      <c r="P15" s="56">
        <v>93.5</v>
      </c>
      <c r="Q15" s="56">
        <v>98.8</v>
      </c>
      <c r="R15" s="35">
        <v>1309603</v>
      </c>
      <c r="S15" s="35">
        <v>1288839</v>
      </c>
      <c r="T15" s="35">
        <v>1238602</v>
      </c>
      <c r="U15" s="99">
        <f t="shared" si="0"/>
        <v>94.6</v>
      </c>
      <c r="V15" s="99">
        <f t="shared" si="1"/>
        <v>96.1</v>
      </c>
    </row>
    <row r="16" spans="1:22" s="59" customFormat="1" ht="19.5" customHeight="1">
      <c r="A16" s="175" t="s">
        <v>128</v>
      </c>
      <c r="B16" s="175"/>
      <c r="C16" s="57">
        <v>4603876</v>
      </c>
      <c r="D16" s="57">
        <v>5858489</v>
      </c>
      <c r="E16" s="57">
        <v>5851190</v>
      </c>
      <c r="F16" s="56">
        <v>127.1</v>
      </c>
      <c r="G16" s="56">
        <v>99.9</v>
      </c>
      <c r="H16" s="57">
        <v>5395082</v>
      </c>
      <c r="I16" s="57">
        <v>4719775</v>
      </c>
      <c r="J16" s="57">
        <v>4715055</v>
      </c>
      <c r="K16" s="56">
        <v>87.4</v>
      </c>
      <c r="L16" s="56">
        <v>99.9</v>
      </c>
      <c r="M16" s="57">
        <v>3979842</v>
      </c>
      <c r="N16" s="57">
        <v>3200551</v>
      </c>
      <c r="O16" s="57">
        <v>3197351</v>
      </c>
      <c r="P16" s="56">
        <v>80.3</v>
      </c>
      <c r="Q16" s="56">
        <v>99.9</v>
      </c>
      <c r="R16" s="35">
        <v>2779404</v>
      </c>
      <c r="S16" s="35">
        <v>3634745</v>
      </c>
      <c r="T16" s="35">
        <v>3603032</v>
      </c>
      <c r="U16" s="99">
        <f t="shared" si="0"/>
        <v>129.6</v>
      </c>
      <c r="V16" s="99">
        <f t="shared" si="1"/>
        <v>99.1</v>
      </c>
    </row>
    <row r="17" spans="1:22" s="59" customFormat="1" ht="19.5" customHeight="1">
      <c r="A17" s="171" t="s">
        <v>124</v>
      </c>
      <c r="B17" s="172"/>
      <c r="C17" s="57">
        <v>309040</v>
      </c>
      <c r="D17" s="57">
        <v>1439769</v>
      </c>
      <c r="E17" s="57">
        <v>251791</v>
      </c>
      <c r="F17" s="56">
        <v>81.5</v>
      </c>
      <c r="G17" s="56">
        <v>17.5</v>
      </c>
      <c r="H17" s="57">
        <v>336565</v>
      </c>
      <c r="I17" s="57">
        <v>1614644</v>
      </c>
      <c r="J17" s="57">
        <v>291616</v>
      </c>
      <c r="K17" s="56">
        <v>86.6</v>
      </c>
      <c r="L17" s="56">
        <v>18.1</v>
      </c>
      <c r="M17" s="57">
        <v>338462</v>
      </c>
      <c r="N17" s="57">
        <v>1752940</v>
      </c>
      <c r="O17" s="57">
        <v>319826</v>
      </c>
      <c r="P17" s="56">
        <v>94.5</v>
      </c>
      <c r="Q17" s="56">
        <v>18.2</v>
      </c>
      <c r="R17" s="35">
        <v>334203</v>
      </c>
      <c r="S17" s="35">
        <v>1909190</v>
      </c>
      <c r="T17" s="35">
        <v>311487</v>
      </c>
      <c r="U17" s="99">
        <f t="shared" si="0"/>
        <v>93.2</v>
      </c>
      <c r="V17" s="99">
        <f t="shared" si="1"/>
        <v>16.3</v>
      </c>
    </row>
    <row r="18" spans="1:22" ht="19.5" customHeight="1">
      <c r="A18" s="178" t="s">
        <v>150</v>
      </c>
      <c r="B18" s="173"/>
      <c r="C18" s="58">
        <v>16861145</v>
      </c>
      <c r="D18" s="58">
        <v>19955088</v>
      </c>
      <c r="E18" s="58">
        <v>16748550</v>
      </c>
      <c r="F18" s="56">
        <v>99.3</v>
      </c>
      <c r="G18" s="56">
        <v>83.9</v>
      </c>
      <c r="H18" s="57">
        <v>17361350</v>
      </c>
      <c r="I18" s="57">
        <v>20211095</v>
      </c>
      <c r="J18" s="57">
        <v>16883373</v>
      </c>
      <c r="K18" s="56">
        <v>97.2</v>
      </c>
      <c r="L18" s="56">
        <v>83.5</v>
      </c>
      <c r="M18" s="57">
        <v>16736111</v>
      </c>
      <c r="N18" s="57">
        <v>19854847</v>
      </c>
      <c r="O18" s="57">
        <v>16618490</v>
      </c>
      <c r="P18" s="56">
        <v>99.3</v>
      </c>
      <c r="Q18" s="56">
        <v>83.7</v>
      </c>
      <c r="R18" s="35">
        <f>R19+R25</f>
        <v>16974863</v>
      </c>
      <c r="S18" s="35">
        <f>S19+S25</f>
        <v>20159634</v>
      </c>
      <c r="T18" s="35">
        <f>T19+T25</f>
        <v>16784186</v>
      </c>
      <c r="U18" s="99">
        <f t="shared" si="0"/>
        <v>98.9</v>
      </c>
      <c r="V18" s="99">
        <f t="shared" si="1"/>
        <v>83.3</v>
      </c>
    </row>
    <row r="19" spans="1:22" ht="19.5" customHeight="1">
      <c r="A19" s="171" t="s">
        <v>123</v>
      </c>
      <c r="B19" s="172"/>
      <c r="C19" s="58">
        <v>16131220</v>
      </c>
      <c r="D19" s="58">
        <v>17068834</v>
      </c>
      <c r="E19" s="58">
        <v>16405557</v>
      </c>
      <c r="F19" s="56">
        <v>101.7</v>
      </c>
      <c r="G19" s="56">
        <v>96.1</v>
      </c>
      <c r="H19" s="58">
        <v>16678556</v>
      </c>
      <c r="I19" s="58">
        <v>17234916</v>
      </c>
      <c r="J19" s="58">
        <v>16518090</v>
      </c>
      <c r="K19" s="56">
        <v>99</v>
      </c>
      <c r="L19" s="56">
        <v>95.8</v>
      </c>
      <c r="M19" s="58">
        <v>16163358</v>
      </c>
      <c r="N19" s="58">
        <v>16940759</v>
      </c>
      <c r="O19" s="58">
        <v>16237666</v>
      </c>
      <c r="P19" s="56">
        <v>100.5</v>
      </c>
      <c r="Q19" s="56">
        <v>95.8</v>
      </c>
      <c r="R19" s="35">
        <f>R20+R24</f>
        <v>16499237</v>
      </c>
      <c r="S19" s="35">
        <f>S20+S24</f>
        <v>17101135</v>
      </c>
      <c r="T19" s="35">
        <f>T20+T24</f>
        <v>16357887</v>
      </c>
      <c r="U19" s="99">
        <f t="shared" si="0"/>
        <v>99.1</v>
      </c>
      <c r="V19" s="99">
        <f t="shared" si="1"/>
        <v>95.7</v>
      </c>
    </row>
    <row r="20" spans="1:22" ht="19.5" customHeight="1">
      <c r="A20" s="179" t="s">
        <v>129</v>
      </c>
      <c r="B20" s="180"/>
      <c r="C20" s="58">
        <v>15842653</v>
      </c>
      <c r="D20" s="58">
        <v>16780754</v>
      </c>
      <c r="E20" s="58">
        <v>16117477</v>
      </c>
      <c r="F20" s="56">
        <v>101.7</v>
      </c>
      <c r="G20" s="56">
        <v>96</v>
      </c>
      <c r="H20" s="58">
        <v>16449420</v>
      </c>
      <c r="I20" s="58">
        <v>17005780</v>
      </c>
      <c r="J20" s="58">
        <v>16288954</v>
      </c>
      <c r="K20" s="56">
        <v>99</v>
      </c>
      <c r="L20" s="56">
        <v>95.8</v>
      </c>
      <c r="M20" s="58">
        <v>15934222</v>
      </c>
      <c r="N20" s="58">
        <v>16704864</v>
      </c>
      <c r="O20" s="58">
        <v>16001771</v>
      </c>
      <c r="P20" s="56">
        <v>100.4</v>
      </c>
      <c r="Q20" s="56">
        <v>95.8</v>
      </c>
      <c r="R20" s="35">
        <f>R21+R22+R23</f>
        <v>16261938</v>
      </c>
      <c r="S20" s="35">
        <f>S21+S22+S23</f>
        <v>16864450</v>
      </c>
      <c r="T20" s="35">
        <f>T21+T22+T23</f>
        <v>16121202</v>
      </c>
      <c r="U20" s="99">
        <f t="shared" si="0"/>
        <v>99.1</v>
      </c>
      <c r="V20" s="99">
        <f t="shared" si="1"/>
        <v>95.6</v>
      </c>
    </row>
    <row r="21" spans="1:22" s="59" customFormat="1" ht="19.5" customHeight="1">
      <c r="A21" s="175" t="s">
        <v>130</v>
      </c>
      <c r="B21" s="175"/>
      <c r="C21" s="57">
        <v>6347748</v>
      </c>
      <c r="D21" s="57">
        <v>6668310</v>
      </c>
      <c r="E21" s="57">
        <v>6367802</v>
      </c>
      <c r="F21" s="56">
        <v>100.3</v>
      </c>
      <c r="G21" s="56">
        <v>95.5</v>
      </c>
      <c r="H21" s="58">
        <v>6470036</v>
      </c>
      <c r="I21" s="58">
        <v>6745653</v>
      </c>
      <c r="J21" s="58">
        <v>6461311</v>
      </c>
      <c r="K21" s="56">
        <v>99.9</v>
      </c>
      <c r="L21" s="56">
        <v>95.8</v>
      </c>
      <c r="M21" s="58">
        <v>6398967</v>
      </c>
      <c r="N21" s="58">
        <v>6651757</v>
      </c>
      <c r="O21" s="58">
        <v>6371790</v>
      </c>
      <c r="P21" s="56">
        <v>99.6</v>
      </c>
      <c r="Q21" s="56">
        <v>95.8</v>
      </c>
      <c r="R21" s="35">
        <v>6428657</v>
      </c>
      <c r="S21" s="35">
        <v>6628120</v>
      </c>
      <c r="T21" s="35">
        <v>6336006</v>
      </c>
      <c r="U21" s="99">
        <f t="shared" si="0"/>
        <v>98.6</v>
      </c>
      <c r="V21" s="99">
        <f t="shared" si="1"/>
        <v>95.6</v>
      </c>
    </row>
    <row r="22" spans="1:22" s="59" customFormat="1" ht="19.5" customHeight="1">
      <c r="A22" s="175" t="s">
        <v>131</v>
      </c>
      <c r="B22" s="175"/>
      <c r="C22" s="57">
        <v>7594714</v>
      </c>
      <c r="D22" s="57">
        <v>7925739</v>
      </c>
      <c r="E22" s="57">
        <v>7568564</v>
      </c>
      <c r="F22" s="56">
        <v>99.7</v>
      </c>
      <c r="G22" s="56">
        <v>95.5</v>
      </c>
      <c r="H22" s="57">
        <v>7976415</v>
      </c>
      <c r="I22" s="57">
        <v>8226197</v>
      </c>
      <c r="J22" s="57">
        <v>7879447</v>
      </c>
      <c r="K22" s="56">
        <v>98.8</v>
      </c>
      <c r="L22" s="56">
        <v>95.8</v>
      </c>
      <c r="M22" s="57">
        <v>7673686</v>
      </c>
      <c r="N22" s="57">
        <v>8043194</v>
      </c>
      <c r="O22" s="57">
        <v>7704663</v>
      </c>
      <c r="P22" s="56">
        <v>100.4</v>
      </c>
      <c r="Q22" s="56">
        <v>95.8</v>
      </c>
      <c r="R22" s="35">
        <v>7984698</v>
      </c>
      <c r="S22" s="35">
        <v>8276840</v>
      </c>
      <c r="T22" s="35">
        <v>7912064</v>
      </c>
      <c r="U22" s="99">
        <f t="shared" si="0"/>
        <v>99.1</v>
      </c>
      <c r="V22" s="99">
        <f t="shared" si="1"/>
        <v>95.6</v>
      </c>
    </row>
    <row r="23" spans="1:22" s="59" customFormat="1" ht="19.5" customHeight="1">
      <c r="A23" s="175" t="s">
        <v>132</v>
      </c>
      <c r="B23" s="175"/>
      <c r="C23" s="57">
        <v>1900191</v>
      </c>
      <c r="D23" s="57">
        <v>2186705</v>
      </c>
      <c r="E23" s="57">
        <v>2181111</v>
      </c>
      <c r="F23" s="56">
        <v>114.8</v>
      </c>
      <c r="G23" s="56">
        <v>99.7</v>
      </c>
      <c r="H23" s="57">
        <v>2002969</v>
      </c>
      <c r="I23" s="57">
        <v>2033930</v>
      </c>
      <c r="J23" s="57">
        <v>1948196</v>
      </c>
      <c r="K23" s="56">
        <v>97.3</v>
      </c>
      <c r="L23" s="56">
        <v>95.8</v>
      </c>
      <c r="M23" s="57">
        <v>1861569</v>
      </c>
      <c r="N23" s="57">
        <v>2009913</v>
      </c>
      <c r="O23" s="57">
        <v>1925318</v>
      </c>
      <c r="P23" s="56">
        <v>103.4</v>
      </c>
      <c r="Q23" s="56">
        <v>95.8</v>
      </c>
      <c r="R23" s="35">
        <v>1848583</v>
      </c>
      <c r="S23" s="35">
        <v>1959490</v>
      </c>
      <c r="T23" s="35">
        <v>1873132</v>
      </c>
      <c r="U23" s="99">
        <f t="shared" si="0"/>
        <v>101.3</v>
      </c>
      <c r="V23" s="99">
        <f t="shared" si="1"/>
        <v>95.6</v>
      </c>
    </row>
    <row r="24" spans="1:22" s="59" customFormat="1" ht="19.5" customHeight="1">
      <c r="A24" s="176" t="s">
        <v>133</v>
      </c>
      <c r="B24" s="177"/>
      <c r="C24" s="57">
        <v>288567</v>
      </c>
      <c r="D24" s="57">
        <v>288080</v>
      </c>
      <c r="E24" s="57">
        <v>288080</v>
      </c>
      <c r="F24" s="56">
        <v>99.8</v>
      </c>
      <c r="G24" s="56">
        <v>100</v>
      </c>
      <c r="H24" s="57">
        <v>229136</v>
      </c>
      <c r="I24" s="57">
        <v>229136</v>
      </c>
      <c r="J24" s="57">
        <v>229136</v>
      </c>
      <c r="K24" s="56">
        <v>100</v>
      </c>
      <c r="L24" s="56">
        <v>100</v>
      </c>
      <c r="M24" s="57">
        <v>229136</v>
      </c>
      <c r="N24" s="57">
        <v>235895</v>
      </c>
      <c r="O24" s="57">
        <v>235895</v>
      </c>
      <c r="P24" s="56">
        <v>102.9</v>
      </c>
      <c r="Q24" s="56">
        <v>100</v>
      </c>
      <c r="R24" s="35">
        <v>237299</v>
      </c>
      <c r="S24" s="35">
        <v>236685</v>
      </c>
      <c r="T24" s="35">
        <v>236685</v>
      </c>
      <c r="U24" s="99">
        <f t="shared" si="0"/>
        <v>99.7</v>
      </c>
      <c r="V24" s="99">
        <f t="shared" si="1"/>
        <v>100</v>
      </c>
    </row>
    <row r="25" spans="1:22" s="59" customFormat="1" ht="19.5" customHeight="1">
      <c r="A25" s="171" t="s">
        <v>124</v>
      </c>
      <c r="B25" s="172"/>
      <c r="C25" s="57">
        <v>729925</v>
      </c>
      <c r="D25" s="57">
        <v>2886254</v>
      </c>
      <c r="E25" s="57">
        <v>342993</v>
      </c>
      <c r="F25" s="56">
        <v>47</v>
      </c>
      <c r="G25" s="56">
        <v>11.9</v>
      </c>
      <c r="H25" s="57">
        <v>682794</v>
      </c>
      <c r="I25" s="57">
        <v>2976179</v>
      </c>
      <c r="J25" s="57">
        <v>365283</v>
      </c>
      <c r="K25" s="56">
        <v>53.5</v>
      </c>
      <c r="L25" s="56">
        <v>12.3</v>
      </c>
      <c r="M25" s="57">
        <v>572753</v>
      </c>
      <c r="N25" s="57">
        <v>2914088</v>
      </c>
      <c r="O25" s="57">
        <v>380824</v>
      </c>
      <c r="P25" s="56">
        <v>66.5</v>
      </c>
      <c r="Q25" s="56">
        <v>13.1</v>
      </c>
      <c r="R25" s="35">
        <v>475626</v>
      </c>
      <c r="S25" s="35">
        <v>3058499</v>
      </c>
      <c r="T25" s="35">
        <v>426299</v>
      </c>
      <c r="U25" s="99">
        <f t="shared" si="0"/>
        <v>89.6</v>
      </c>
      <c r="V25" s="99">
        <f t="shared" si="1"/>
        <v>13.9</v>
      </c>
    </row>
    <row r="26" spans="1:22" ht="19.5" customHeight="1">
      <c r="A26" s="173" t="s">
        <v>151</v>
      </c>
      <c r="B26" s="173"/>
      <c r="C26" s="58">
        <v>315359</v>
      </c>
      <c r="D26" s="58">
        <v>385172</v>
      </c>
      <c r="E26" s="58">
        <v>321181</v>
      </c>
      <c r="F26" s="56">
        <v>101.8</v>
      </c>
      <c r="G26" s="56">
        <v>83.4</v>
      </c>
      <c r="H26" s="57">
        <v>332959</v>
      </c>
      <c r="I26" s="57">
        <v>406640</v>
      </c>
      <c r="J26" s="57">
        <v>337575</v>
      </c>
      <c r="K26" s="56">
        <v>101.4</v>
      </c>
      <c r="L26" s="56">
        <v>83</v>
      </c>
      <c r="M26" s="57">
        <v>355826</v>
      </c>
      <c r="N26" s="57">
        <v>430345</v>
      </c>
      <c r="O26" s="57">
        <v>357020</v>
      </c>
      <c r="P26" s="56">
        <v>100.3</v>
      </c>
      <c r="Q26" s="56">
        <v>83</v>
      </c>
      <c r="R26" s="35">
        <f>R27+R28</f>
        <v>381949</v>
      </c>
      <c r="S26" s="35">
        <f>S27+S28</f>
        <v>449692</v>
      </c>
      <c r="T26" s="35">
        <f>T27+T28</f>
        <v>370573</v>
      </c>
      <c r="U26" s="99">
        <f t="shared" si="0"/>
        <v>97</v>
      </c>
      <c r="V26" s="99">
        <f t="shared" si="1"/>
        <v>82.4</v>
      </c>
    </row>
    <row r="27" spans="1:22" s="59" customFormat="1" ht="19.5" customHeight="1">
      <c r="A27" s="174" t="s">
        <v>123</v>
      </c>
      <c r="B27" s="174"/>
      <c r="C27" s="57">
        <v>304656</v>
      </c>
      <c r="D27" s="57">
        <v>332142</v>
      </c>
      <c r="E27" s="57">
        <v>311772</v>
      </c>
      <c r="F27" s="56">
        <v>102.3</v>
      </c>
      <c r="G27" s="56">
        <v>93.9</v>
      </c>
      <c r="H27" s="58">
        <v>321502</v>
      </c>
      <c r="I27" s="58">
        <v>348902</v>
      </c>
      <c r="J27" s="58">
        <v>327446</v>
      </c>
      <c r="K27" s="56">
        <v>101.8</v>
      </c>
      <c r="L27" s="56">
        <v>93.9</v>
      </c>
      <c r="M27" s="58">
        <v>343474</v>
      </c>
      <c r="N27" s="58">
        <v>367969</v>
      </c>
      <c r="O27" s="58">
        <v>346027</v>
      </c>
      <c r="P27" s="56">
        <v>100.7</v>
      </c>
      <c r="Q27" s="56">
        <v>94</v>
      </c>
      <c r="R27" s="35">
        <v>368669</v>
      </c>
      <c r="S27" s="35">
        <v>382972</v>
      </c>
      <c r="T27" s="35">
        <v>359995</v>
      </c>
      <c r="U27" s="99">
        <f t="shared" si="0"/>
        <v>97.6</v>
      </c>
      <c r="V27" s="99">
        <f t="shared" si="1"/>
        <v>94</v>
      </c>
    </row>
    <row r="28" spans="1:22" s="59" customFormat="1" ht="19.5" customHeight="1">
      <c r="A28" s="174" t="s">
        <v>124</v>
      </c>
      <c r="B28" s="174"/>
      <c r="C28" s="57">
        <v>10703</v>
      </c>
      <c r="D28" s="57">
        <v>53030</v>
      </c>
      <c r="E28" s="57">
        <v>9409</v>
      </c>
      <c r="F28" s="56">
        <v>87.9</v>
      </c>
      <c r="G28" s="56">
        <v>17.7</v>
      </c>
      <c r="H28" s="57">
        <v>11457</v>
      </c>
      <c r="I28" s="57">
        <v>57738</v>
      </c>
      <c r="J28" s="57">
        <v>10129</v>
      </c>
      <c r="K28" s="56">
        <v>88.4</v>
      </c>
      <c r="L28" s="56">
        <v>17.5</v>
      </c>
      <c r="M28" s="57">
        <v>12352</v>
      </c>
      <c r="N28" s="57">
        <v>62376</v>
      </c>
      <c r="O28" s="57">
        <v>10993</v>
      </c>
      <c r="P28" s="56">
        <v>89</v>
      </c>
      <c r="Q28" s="56">
        <v>17.6</v>
      </c>
      <c r="R28" s="35">
        <v>13280</v>
      </c>
      <c r="S28" s="35">
        <v>66720</v>
      </c>
      <c r="T28" s="35">
        <v>10578</v>
      </c>
      <c r="U28" s="99">
        <f t="shared" si="0"/>
        <v>79.7</v>
      </c>
      <c r="V28" s="99">
        <f t="shared" si="1"/>
        <v>15.9</v>
      </c>
    </row>
    <row r="29" spans="1:22" s="59" customFormat="1" ht="19.5" customHeight="1">
      <c r="A29" s="173" t="s">
        <v>152</v>
      </c>
      <c r="B29" s="173"/>
      <c r="C29" s="58">
        <v>1978808</v>
      </c>
      <c r="D29" s="58">
        <v>1894227</v>
      </c>
      <c r="E29" s="58">
        <v>1894227</v>
      </c>
      <c r="F29" s="56">
        <v>95.7</v>
      </c>
      <c r="G29" s="56">
        <v>100</v>
      </c>
      <c r="H29" s="57">
        <v>1811281</v>
      </c>
      <c r="I29" s="57">
        <v>1793616</v>
      </c>
      <c r="J29" s="57">
        <v>1793616</v>
      </c>
      <c r="K29" s="56">
        <v>99</v>
      </c>
      <c r="L29" s="56">
        <v>100</v>
      </c>
      <c r="M29" s="57">
        <v>1726781</v>
      </c>
      <c r="N29" s="57">
        <v>1728172</v>
      </c>
      <c r="O29" s="57">
        <v>1728172</v>
      </c>
      <c r="P29" s="56">
        <v>100.1</v>
      </c>
      <c r="Q29" s="56">
        <v>100</v>
      </c>
      <c r="R29" s="35">
        <f>R30+R31</f>
        <v>1804470</v>
      </c>
      <c r="S29" s="35">
        <f>S30+S31</f>
        <v>1799081</v>
      </c>
      <c r="T29" s="35">
        <f>T30+T31</f>
        <v>1799081</v>
      </c>
      <c r="U29" s="99">
        <f t="shared" si="0"/>
        <v>99.7</v>
      </c>
      <c r="V29" s="99">
        <f t="shared" si="1"/>
        <v>100</v>
      </c>
    </row>
    <row r="30" spans="1:22" s="59" customFormat="1" ht="19.5" customHeight="1">
      <c r="A30" s="171" t="s">
        <v>123</v>
      </c>
      <c r="B30" s="172"/>
      <c r="C30" s="57">
        <v>1978808</v>
      </c>
      <c r="D30" s="57">
        <v>1894227</v>
      </c>
      <c r="E30" s="57">
        <v>1894227</v>
      </c>
      <c r="F30" s="56">
        <v>95.7</v>
      </c>
      <c r="G30" s="56">
        <v>100</v>
      </c>
      <c r="H30" s="58">
        <v>1811281</v>
      </c>
      <c r="I30" s="58">
        <v>1793616</v>
      </c>
      <c r="J30" s="58">
        <v>1793616</v>
      </c>
      <c r="K30" s="56">
        <v>99</v>
      </c>
      <c r="L30" s="56">
        <v>100</v>
      </c>
      <c r="M30" s="58">
        <v>1726781</v>
      </c>
      <c r="N30" s="58">
        <v>1728172</v>
      </c>
      <c r="O30" s="58">
        <v>1728172</v>
      </c>
      <c r="P30" s="56">
        <v>100.1</v>
      </c>
      <c r="Q30" s="56">
        <v>100</v>
      </c>
      <c r="R30" s="35">
        <v>1804470</v>
      </c>
      <c r="S30" s="35">
        <v>1799081</v>
      </c>
      <c r="T30" s="35">
        <v>1799081</v>
      </c>
      <c r="U30" s="99">
        <f t="shared" si="0"/>
        <v>99.7</v>
      </c>
      <c r="V30" s="99">
        <f t="shared" si="1"/>
        <v>100</v>
      </c>
    </row>
    <row r="31" spans="1:22" s="59" customFormat="1" ht="19.5" customHeight="1">
      <c r="A31" s="171" t="s">
        <v>124</v>
      </c>
      <c r="B31" s="172"/>
      <c r="C31" s="57">
        <v>0</v>
      </c>
      <c r="D31" s="57">
        <v>0</v>
      </c>
      <c r="E31" s="57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56">
        <v>0</v>
      </c>
      <c r="L31" s="56">
        <v>0</v>
      </c>
      <c r="M31" s="60">
        <v>0</v>
      </c>
      <c r="N31" s="60">
        <v>0</v>
      </c>
      <c r="O31" s="60">
        <v>0</v>
      </c>
      <c r="P31" s="56">
        <v>0</v>
      </c>
      <c r="Q31" s="56">
        <v>0</v>
      </c>
      <c r="R31" s="35">
        <v>0</v>
      </c>
      <c r="S31" s="35">
        <v>0</v>
      </c>
      <c r="T31" s="35">
        <v>0</v>
      </c>
      <c r="U31" s="99">
        <f t="shared" si="0"/>
        <v>0</v>
      </c>
      <c r="V31" s="99">
        <f t="shared" si="1"/>
        <v>0</v>
      </c>
    </row>
    <row r="32" spans="1:22" ht="19.5" customHeight="1">
      <c r="A32" s="173" t="s">
        <v>153</v>
      </c>
      <c r="B32" s="173"/>
      <c r="C32" s="58">
        <v>160</v>
      </c>
      <c r="D32" s="58">
        <v>801</v>
      </c>
      <c r="E32" s="58">
        <v>0</v>
      </c>
      <c r="F32" s="56">
        <v>0</v>
      </c>
      <c r="G32" s="56">
        <v>0</v>
      </c>
      <c r="H32" s="57">
        <v>120</v>
      </c>
      <c r="I32" s="57">
        <v>801</v>
      </c>
      <c r="J32" s="57">
        <v>80</v>
      </c>
      <c r="K32" s="60">
        <v>66.7</v>
      </c>
      <c r="L32" s="56">
        <v>10</v>
      </c>
      <c r="M32" s="57">
        <v>120</v>
      </c>
      <c r="N32" s="57">
        <v>721</v>
      </c>
      <c r="O32" s="57">
        <v>200</v>
      </c>
      <c r="P32" s="60">
        <v>166.7</v>
      </c>
      <c r="Q32" s="56">
        <v>27.7</v>
      </c>
      <c r="R32" s="35">
        <f>R33+R34</f>
        <v>24</v>
      </c>
      <c r="S32" s="35">
        <f>S33+S34</f>
        <v>521</v>
      </c>
      <c r="T32" s="35">
        <f>T33+T34</f>
        <v>60</v>
      </c>
      <c r="U32" s="99">
        <f t="shared" si="0"/>
        <v>250</v>
      </c>
      <c r="V32" s="99">
        <f t="shared" si="1"/>
        <v>11.5</v>
      </c>
    </row>
    <row r="33" spans="1:22" s="59" customFormat="1" ht="19.5" customHeight="1">
      <c r="A33" s="171" t="s">
        <v>123</v>
      </c>
      <c r="B33" s="172"/>
      <c r="C33" s="57">
        <v>0</v>
      </c>
      <c r="D33" s="57">
        <v>0</v>
      </c>
      <c r="E33" s="57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56">
        <v>0</v>
      </c>
      <c r="L33" s="56">
        <v>0</v>
      </c>
      <c r="M33" s="60">
        <v>0</v>
      </c>
      <c r="N33" s="60">
        <v>0</v>
      </c>
      <c r="O33" s="60">
        <v>0</v>
      </c>
      <c r="P33" s="56">
        <v>0</v>
      </c>
      <c r="Q33" s="56">
        <v>0</v>
      </c>
      <c r="R33" s="35">
        <v>0</v>
      </c>
      <c r="S33" s="35">
        <v>0</v>
      </c>
      <c r="T33" s="35">
        <v>0</v>
      </c>
      <c r="U33" s="99">
        <f t="shared" si="0"/>
        <v>0</v>
      </c>
      <c r="V33" s="99">
        <f t="shared" si="1"/>
        <v>0</v>
      </c>
    </row>
    <row r="34" spans="1:22" s="59" customFormat="1" ht="19.5" customHeight="1">
      <c r="A34" s="171" t="s">
        <v>124</v>
      </c>
      <c r="B34" s="172"/>
      <c r="C34" s="57">
        <v>160</v>
      </c>
      <c r="D34" s="57">
        <v>801</v>
      </c>
      <c r="E34" s="57">
        <v>0</v>
      </c>
      <c r="F34" s="60">
        <v>0</v>
      </c>
      <c r="G34" s="56">
        <v>0</v>
      </c>
      <c r="H34" s="57">
        <v>120</v>
      </c>
      <c r="I34" s="57">
        <v>801</v>
      </c>
      <c r="J34" s="57">
        <v>80</v>
      </c>
      <c r="K34" s="60">
        <v>66.7</v>
      </c>
      <c r="L34" s="56">
        <v>10</v>
      </c>
      <c r="M34" s="57">
        <v>120</v>
      </c>
      <c r="N34" s="57">
        <v>721</v>
      </c>
      <c r="O34" s="57">
        <v>200</v>
      </c>
      <c r="P34" s="60">
        <v>166.7</v>
      </c>
      <c r="Q34" s="56">
        <v>27.7</v>
      </c>
      <c r="R34" s="35">
        <v>24</v>
      </c>
      <c r="S34" s="35">
        <v>521</v>
      </c>
      <c r="T34" s="35">
        <v>60</v>
      </c>
      <c r="U34" s="99">
        <f t="shared" si="0"/>
        <v>250</v>
      </c>
      <c r="V34" s="99">
        <f t="shared" si="1"/>
        <v>11.5</v>
      </c>
    </row>
    <row r="35" spans="1:22" ht="19.5" customHeight="1">
      <c r="A35" s="173" t="s">
        <v>154</v>
      </c>
      <c r="B35" s="173"/>
      <c r="C35" s="58">
        <v>1901156</v>
      </c>
      <c r="D35" s="58">
        <v>2263204</v>
      </c>
      <c r="E35" s="58">
        <v>1856237</v>
      </c>
      <c r="F35" s="56">
        <v>97.6</v>
      </c>
      <c r="G35" s="56">
        <v>82</v>
      </c>
      <c r="H35" s="57">
        <v>1954227</v>
      </c>
      <c r="I35" s="57">
        <v>2317924</v>
      </c>
      <c r="J35" s="57">
        <v>1894809</v>
      </c>
      <c r="K35" s="60">
        <v>97</v>
      </c>
      <c r="L35" s="56">
        <v>81.7</v>
      </c>
      <c r="M35" s="57">
        <v>1890080</v>
      </c>
      <c r="N35" s="57">
        <v>2268811</v>
      </c>
      <c r="O35" s="57">
        <v>1864863</v>
      </c>
      <c r="P35" s="60">
        <v>98.7</v>
      </c>
      <c r="Q35" s="56">
        <v>82.2</v>
      </c>
      <c r="R35" s="35">
        <f>R36+R37</f>
        <v>1899689</v>
      </c>
      <c r="S35" s="35">
        <f>S36+S37</f>
        <v>2285729</v>
      </c>
      <c r="T35" s="35">
        <f>T36+T37</f>
        <v>1873102</v>
      </c>
      <c r="U35" s="99">
        <f t="shared" si="0"/>
        <v>98.6</v>
      </c>
      <c r="V35" s="99">
        <f t="shared" si="1"/>
        <v>81.9</v>
      </c>
    </row>
    <row r="36" spans="1:22" s="59" customFormat="1" ht="19.5" customHeight="1">
      <c r="A36" s="171" t="s">
        <v>123</v>
      </c>
      <c r="B36" s="172"/>
      <c r="C36" s="57">
        <v>1827828</v>
      </c>
      <c r="D36" s="57">
        <v>1889808</v>
      </c>
      <c r="E36" s="57">
        <v>1812519</v>
      </c>
      <c r="F36" s="56">
        <v>99.2</v>
      </c>
      <c r="G36" s="56">
        <v>95.9</v>
      </c>
      <c r="H36" s="58">
        <v>1887858</v>
      </c>
      <c r="I36" s="58">
        <v>1940551</v>
      </c>
      <c r="J36" s="58">
        <v>1848919</v>
      </c>
      <c r="K36" s="56">
        <v>97.9</v>
      </c>
      <c r="L36" s="56">
        <v>95.3</v>
      </c>
      <c r="M36" s="58">
        <v>1824795</v>
      </c>
      <c r="N36" s="58">
        <v>1898877</v>
      </c>
      <c r="O36" s="58">
        <v>1815313</v>
      </c>
      <c r="P36" s="56">
        <v>99.5</v>
      </c>
      <c r="Q36" s="56">
        <v>95.6</v>
      </c>
      <c r="R36" s="35">
        <v>1837751</v>
      </c>
      <c r="S36" s="35">
        <v>1904785</v>
      </c>
      <c r="T36" s="35">
        <v>1819677</v>
      </c>
      <c r="U36" s="99">
        <f t="shared" si="0"/>
        <v>99</v>
      </c>
      <c r="V36" s="99">
        <f t="shared" si="1"/>
        <v>95.5</v>
      </c>
    </row>
    <row r="37" spans="1:22" s="59" customFormat="1" ht="19.5" customHeight="1">
      <c r="A37" s="171" t="s">
        <v>124</v>
      </c>
      <c r="B37" s="172"/>
      <c r="C37" s="57">
        <v>73328</v>
      </c>
      <c r="D37" s="57">
        <v>373396</v>
      </c>
      <c r="E37" s="57">
        <v>43718</v>
      </c>
      <c r="F37" s="56">
        <v>59.6</v>
      </c>
      <c r="G37" s="56">
        <v>11.7</v>
      </c>
      <c r="H37" s="57">
        <v>66369</v>
      </c>
      <c r="I37" s="57">
        <v>377373</v>
      </c>
      <c r="J37" s="57">
        <v>45890</v>
      </c>
      <c r="K37" s="56">
        <v>69.1</v>
      </c>
      <c r="L37" s="56">
        <v>12.2</v>
      </c>
      <c r="M37" s="57">
        <v>65285</v>
      </c>
      <c r="N37" s="57">
        <v>369934</v>
      </c>
      <c r="O37" s="57">
        <v>49550</v>
      </c>
      <c r="P37" s="56">
        <v>75.9</v>
      </c>
      <c r="Q37" s="56">
        <v>13.4</v>
      </c>
      <c r="R37" s="35">
        <v>61938</v>
      </c>
      <c r="S37" s="35">
        <v>380944</v>
      </c>
      <c r="T37" s="35">
        <v>53425</v>
      </c>
      <c r="U37" s="99">
        <f t="shared" si="0"/>
        <v>86.3</v>
      </c>
      <c r="V37" s="99">
        <f t="shared" si="1"/>
        <v>14</v>
      </c>
    </row>
    <row r="38" spans="1:22" ht="19.5" customHeight="1">
      <c r="A38" s="168" t="s">
        <v>134</v>
      </c>
      <c r="B38" s="61" t="s">
        <v>5</v>
      </c>
      <c r="C38" s="56">
        <v>108.4</v>
      </c>
      <c r="D38" s="56">
        <v>108.1</v>
      </c>
      <c r="E38" s="56">
        <v>108.6</v>
      </c>
      <c r="F38" s="62">
        <v>0</v>
      </c>
      <c r="G38" s="62">
        <v>0</v>
      </c>
      <c r="H38" s="64">
        <v>103</v>
      </c>
      <c r="I38" s="64">
        <v>98.8</v>
      </c>
      <c r="J38" s="64">
        <v>98</v>
      </c>
      <c r="K38" s="56">
        <v>0</v>
      </c>
      <c r="L38" s="56">
        <v>0</v>
      </c>
      <c r="M38" s="64">
        <v>94.6</v>
      </c>
      <c r="N38" s="64">
        <v>95.8</v>
      </c>
      <c r="O38" s="64">
        <v>95.2</v>
      </c>
      <c r="P38" s="56">
        <v>0</v>
      </c>
      <c r="Q38" s="56">
        <v>0</v>
      </c>
      <c r="R38" s="99">
        <v>96.8</v>
      </c>
      <c r="S38" s="100">
        <v>100.6</v>
      </c>
      <c r="T38" s="100">
        <v>99.9</v>
      </c>
      <c r="U38" s="35">
        <v>0</v>
      </c>
      <c r="V38" s="35">
        <v>0</v>
      </c>
    </row>
    <row r="39" spans="1:22" ht="19.5" customHeight="1">
      <c r="A39" s="169"/>
      <c r="B39" s="63" t="s">
        <v>123</v>
      </c>
      <c r="C39" s="56">
        <v>109.2</v>
      </c>
      <c r="D39" s="56">
        <v>109.3</v>
      </c>
      <c r="E39" s="56">
        <v>109.2</v>
      </c>
      <c r="F39" s="62">
        <v>0</v>
      </c>
      <c r="G39" s="62">
        <v>0</v>
      </c>
      <c r="H39" s="56">
        <v>103.1</v>
      </c>
      <c r="I39" s="56">
        <v>98.1</v>
      </c>
      <c r="J39" s="56">
        <v>97.8</v>
      </c>
      <c r="K39" s="60">
        <v>0</v>
      </c>
      <c r="L39" s="60">
        <v>0</v>
      </c>
      <c r="M39" s="56">
        <v>94.7</v>
      </c>
      <c r="N39" s="56">
        <v>95.1</v>
      </c>
      <c r="O39" s="56">
        <v>95</v>
      </c>
      <c r="P39" s="60">
        <v>0</v>
      </c>
      <c r="Q39" s="60">
        <v>0</v>
      </c>
      <c r="R39" s="101">
        <v>96.9</v>
      </c>
      <c r="S39" s="102">
        <v>99.9</v>
      </c>
      <c r="T39" s="102">
        <v>99.8</v>
      </c>
      <c r="U39" s="35">
        <v>0</v>
      </c>
      <c r="V39" s="35">
        <v>0</v>
      </c>
    </row>
    <row r="40" spans="1:22" ht="19.5" customHeight="1">
      <c r="A40" s="170"/>
      <c r="B40" s="63" t="s">
        <v>124</v>
      </c>
      <c r="C40" s="56">
        <v>84.8</v>
      </c>
      <c r="D40" s="56">
        <v>97.6</v>
      </c>
      <c r="E40" s="56">
        <v>81.2</v>
      </c>
      <c r="F40" s="62">
        <v>0</v>
      </c>
      <c r="G40" s="62">
        <v>0</v>
      </c>
      <c r="H40" s="56">
        <v>97.7</v>
      </c>
      <c r="I40" s="56">
        <v>105.8</v>
      </c>
      <c r="J40" s="56">
        <v>110</v>
      </c>
      <c r="K40" s="60">
        <v>0</v>
      </c>
      <c r="L40" s="60">
        <v>0</v>
      </c>
      <c r="M40" s="56">
        <v>90.1</v>
      </c>
      <c r="N40" s="56">
        <v>101.5</v>
      </c>
      <c r="O40" s="56">
        <v>106.8</v>
      </c>
      <c r="P40" s="60">
        <v>0</v>
      </c>
      <c r="Q40" s="60">
        <v>0</v>
      </c>
      <c r="R40" s="84">
        <v>89.5</v>
      </c>
      <c r="S40" s="85">
        <v>106.2</v>
      </c>
      <c r="T40" s="85">
        <v>105.3</v>
      </c>
      <c r="U40" s="15">
        <v>0</v>
      </c>
      <c r="V40" s="15">
        <v>0</v>
      </c>
    </row>
    <row r="41" spans="7:22" s="49" customFormat="1" ht="19.5" customHeight="1">
      <c r="G41" s="75"/>
      <c r="V41" s="75" t="s">
        <v>180</v>
      </c>
    </row>
  </sheetData>
  <mergeCells count="66">
    <mergeCell ref="R3:V3"/>
    <mergeCell ref="R4:R6"/>
    <mergeCell ref="S4:T4"/>
    <mergeCell ref="U4:V4"/>
    <mergeCell ref="S5:S6"/>
    <mergeCell ref="T5:T6"/>
    <mergeCell ref="U5:U6"/>
    <mergeCell ref="V5:V6"/>
    <mergeCell ref="M3:Q3"/>
    <mergeCell ref="M4:M6"/>
    <mergeCell ref="N4:O4"/>
    <mergeCell ref="P4:Q4"/>
    <mergeCell ref="N5:N6"/>
    <mergeCell ref="O5:O6"/>
    <mergeCell ref="P5:P6"/>
    <mergeCell ref="Q5:Q6"/>
    <mergeCell ref="C3:G3"/>
    <mergeCell ref="C4:C6"/>
    <mergeCell ref="D4:E4"/>
    <mergeCell ref="F4:G4"/>
    <mergeCell ref="D5:D6"/>
    <mergeCell ref="E5:E6"/>
    <mergeCell ref="F5:F6"/>
    <mergeCell ref="G5:G6"/>
    <mergeCell ref="A3:A4"/>
    <mergeCell ref="B3:B4"/>
    <mergeCell ref="A5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2:B32"/>
    <mergeCell ref="A33:B33"/>
    <mergeCell ref="A30:B30"/>
    <mergeCell ref="A31:B31"/>
    <mergeCell ref="A38:A40"/>
    <mergeCell ref="A34:B34"/>
    <mergeCell ref="A35:B35"/>
    <mergeCell ref="A36:B36"/>
    <mergeCell ref="A37:B37"/>
    <mergeCell ref="H3:L3"/>
    <mergeCell ref="H4:H6"/>
    <mergeCell ref="I4:J4"/>
    <mergeCell ref="K4:L4"/>
    <mergeCell ref="I5:I6"/>
    <mergeCell ref="J5:J6"/>
    <mergeCell ref="K5:K6"/>
    <mergeCell ref="L5:L6"/>
  </mergeCells>
  <printOptions/>
  <pageMargins left="1.03" right="0.5118110236220472" top="1.87" bottom="0.7874015748031497" header="1.35" footer="0.5118110236220472"/>
  <pageSetup horizontalDpi="600" verticalDpi="600" orientation="landscape" paperSize="8" scale="80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 財政</dc:title>
  <dc:subject/>
  <dc:creator>水戸市役所</dc:creator>
  <cp:keywords/>
  <dc:description/>
  <cp:lastModifiedBy>水戸市</cp:lastModifiedBy>
  <cp:lastPrinted>2011-11-16T02:16:53Z</cp:lastPrinted>
  <dcterms:created xsi:type="dcterms:W3CDTF">1999-03-16T23:39:31Z</dcterms:created>
  <dcterms:modified xsi:type="dcterms:W3CDTF">2011-11-21T01:39:29Z</dcterms:modified>
  <cp:category/>
  <cp:version/>
  <cp:contentType/>
  <cp:contentStatus/>
</cp:coreProperties>
</file>