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13080" windowHeight="6900" tabRatio="598" activeTab="0"/>
  </bookViews>
  <sheets>
    <sheet name="1人口の推移" sheetId="1" r:id="rId1"/>
    <sheet name="2県内市町村別人口及び世帯" sheetId="2" r:id="rId2"/>
    <sheet name="3人口集中地区人口" sheetId="3" r:id="rId3"/>
    <sheet name="4月別人口及び世帯" sheetId="4" r:id="rId4"/>
    <sheet name="5人口動態" sheetId="5" r:id="rId5"/>
    <sheet name="6人口動態率" sheetId="6" r:id="rId6"/>
    <sheet name="7婚姻・離婚・死産" sheetId="7" r:id="rId7"/>
    <sheet name="8人口移動数（県外）" sheetId="8" r:id="rId8"/>
    <sheet name="9人口移動数（県内）" sheetId="9" r:id="rId9"/>
    <sheet name="10年齢4階層別移動状況" sheetId="10" r:id="rId10"/>
    <sheet name="11外国人登録者数" sheetId="11" r:id="rId11"/>
    <sheet name="12国籍別外国人登録者数" sheetId="12" r:id="rId12"/>
    <sheet name="13（1）町丁別人口及び世帯数" sheetId="13" r:id="rId13"/>
    <sheet name="13（2）学区別人口及び世帯数" sheetId="14" r:id="rId14"/>
    <sheet name="14年齢別人口" sheetId="15" r:id="rId15"/>
    <sheet name="15年齢3区分別人口及び指数" sheetId="16" r:id="rId16"/>
  </sheets>
  <definedNames>
    <definedName name="_xlnm.Print_Titles" localSheetId="12">'13（1）町丁別人口及び世帯数'!$4:$7</definedName>
    <definedName name="_xlnm.Print_Titles" localSheetId="13">'13（2）学区別人口及び世帯数'!$5:$7</definedName>
    <definedName name="_xlnm.Print_Titles" localSheetId="0">'1人口の推移'!$3:$4</definedName>
    <definedName name="_xlnm.Print_Titles" localSheetId="3">'4月別人口及び世帯'!$3:$4</definedName>
    <definedName name="_xlnm.Print_Titles" localSheetId="4">'5人口動態'!$3:$5</definedName>
    <definedName name="_xlnm.Print_Titles" localSheetId="8">'9人口移動数（県内）'!$3:$3</definedName>
  </definedNames>
  <calcPr fullCalcOnLoad="1"/>
</workbook>
</file>

<file path=xl/sharedStrings.xml><?xml version="1.0" encoding="utf-8"?>
<sst xmlns="http://schemas.openxmlformats.org/spreadsheetml/2006/main" count="920" uniqueCount="787">
  <si>
    <t>平成20年10月1日現在</t>
  </si>
  <si>
    <t>年　　別</t>
  </si>
  <si>
    <t>年　　別</t>
  </si>
  <si>
    <t>朝鮮・韓国</t>
  </si>
  <si>
    <t>世 帯 数</t>
  </si>
  <si>
    <t>総　  数</t>
  </si>
  <si>
    <t>注） 窓口受付のみの件数です。</t>
  </si>
  <si>
    <t>年 　  別</t>
  </si>
  <si>
    <t>婚　   姻</t>
  </si>
  <si>
    <t>離 　  婚</t>
  </si>
  <si>
    <t>死 　  産</t>
  </si>
  <si>
    <t>中    国</t>
  </si>
  <si>
    <t>英    国</t>
  </si>
  <si>
    <t>米    国</t>
  </si>
  <si>
    <t>そ の 他</t>
  </si>
  <si>
    <t>人　　　　　　　口</t>
  </si>
  <si>
    <t>男</t>
  </si>
  <si>
    <t>女</t>
  </si>
  <si>
    <t>総　　数</t>
  </si>
  <si>
    <t>各年12月31日現在</t>
  </si>
  <si>
    <t>資料：市民課</t>
  </si>
  <si>
    <t>（単位：件，胎）</t>
  </si>
  <si>
    <t xml:space="preserve">  ２０</t>
  </si>
  <si>
    <t>各年10月1日現在</t>
  </si>
  <si>
    <t>年　　別</t>
  </si>
  <si>
    <t>面積
（k㎡）</t>
  </si>
  <si>
    <t>性比
(女＝100)</t>
  </si>
  <si>
    <t>１世帯当たり
人員</t>
  </si>
  <si>
    <t>人口密度
(1k㎡当たり)</t>
  </si>
  <si>
    <t>備　　　　　　　考</t>
  </si>
  <si>
    <t>総  数</t>
  </si>
  <si>
    <t>明治２２年</t>
  </si>
  <si>
    <t>市制施行</t>
  </si>
  <si>
    <t>大正 元 年</t>
  </si>
  <si>
    <t>昭和 ２ 年</t>
  </si>
  <si>
    <t>現在人口</t>
  </si>
  <si>
    <t>常磐村編入</t>
  </si>
  <si>
    <t>終戦</t>
  </si>
  <si>
    <t xml:space="preserve">  ２１</t>
  </si>
  <si>
    <t xml:space="preserve">  ２２</t>
  </si>
  <si>
    <t>臨時国勢調査</t>
  </si>
  <si>
    <t xml:space="preserve">  ２３</t>
  </si>
  <si>
    <t xml:space="preserve">  ２４</t>
  </si>
  <si>
    <t>吉田村の一部編入</t>
  </si>
  <si>
    <t xml:space="preserve">  ２５</t>
  </si>
  <si>
    <t>国勢調査（第７回）</t>
  </si>
  <si>
    <t xml:space="preserve">  ２６</t>
  </si>
  <si>
    <t xml:space="preserve">  ２７</t>
  </si>
  <si>
    <t>緑岡村，上大野村の一部編入</t>
  </si>
  <si>
    <t xml:space="preserve">  ２８</t>
  </si>
  <si>
    <t xml:space="preserve">  ２９</t>
  </si>
  <si>
    <t xml:space="preserve">  ３０</t>
  </si>
  <si>
    <t xml:space="preserve">  ３１</t>
  </si>
  <si>
    <t xml:space="preserve">  ３２</t>
  </si>
  <si>
    <t>飯富村，国田村編入</t>
  </si>
  <si>
    <t xml:space="preserve">  ３３</t>
  </si>
  <si>
    <t>赤塚村編入</t>
  </si>
  <si>
    <t xml:space="preserve">  ３４</t>
  </si>
  <si>
    <t xml:space="preserve">  ３５</t>
  </si>
  <si>
    <t>国勢調査（第９回）　那珂郡那珂町と境界変更</t>
  </si>
  <si>
    <t xml:space="preserve">  ３６</t>
  </si>
  <si>
    <t>那珂郡那珂町と境界変更</t>
  </si>
  <si>
    <t xml:space="preserve">  ３７</t>
  </si>
  <si>
    <t xml:space="preserve">  ３８</t>
  </si>
  <si>
    <t xml:space="preserve">  ３９</t>
  </si>
  <si>
    <t>３９．４．１現在</t>
  </si>
  <si>
    <t xml:space="preserve">  ４０</t>
  </si>
  <si>
    <t>国勢調査（第１０回）</t>
  </si>
  <si>
    <t xml:space="preserve">  ４１</t>
  </si>
  <si>
    <t xml:space="preserve">  ４２</t>
  </si>
  <si>
    <t xml:space="preserve">  ４３</t>
  </si>
  <si>
    <t xml:space="preserve">  ４４</t>
  </si>
  <si>
    <t xml:space="preserve">  ４５</t>
  </si>
  <si>
    <t>国勢調査（第１１回）</t>
  </si>
  <si>
    <t xml:space="preserve">  ４６</t>
  </si>
  <si>
    <t xml:space="preserve">  ４７</t>
  </si>
  <si>
    <t xml:space="preserve">  ４８</t>
  </si>
  <si>
    <t xml:space="preserve">  ４９</t>
  </si>
  <si>
    <t xml:space="preserve">  ５０</t>
  </si>
  <si>
    <t>国勢調査（第１２回）</t>
  </si>
  <si>
    <t xml:space="preserve">  ５１</t>
  </si>
  <si>
    <t xml:space="preserve">  ５２</t>
  </si>
  <si>
    <t xml:space="preserve">  ５３</t>
  </si>
  <si>
    <t xml:space="preserve">  ５４</t>
  </si>
  <si>
    <t xml:space="preserve">  ５５</t>
  </si>
  <si>
    <t>国勢調査（第１３回）</t>
  </si>
  <si>
    <t xml:space="preserve">  ５６</t>
  </si>
  <si>
    <t xml:space="preserve">  ５７</t>
  </si>
  <si>
    <t xml:space="preserve">  ５８</t>
  </si>
  <si>
    <t xml:space="preserve">  ５９</t>
  </si>
  <si>
    <t xml:space="preserve">  ６０</t>
  </si>
  <si>
    <t>国勢調査（第１４回）</t>
  </si>
  <si>
    <t xml:space="preserve">  ６１</t>
  </si>
  <si>
    <t xml:space="preserve">  ６２</t>
  </si>
  <si>
    <t xml:space="preserve">  ６３</t>
  </si>
  <si>
    <t>基本測量関係事項告示による面積変更</t>
  </si>
  <si>
    <t>平成 元 年</t>
  </si>
  <si>
    <t>国勢調査（第１５回）</t>
  </si>
  <si>
    <t>常澄村編入</t>
  </si>
  <si>
    <t xml:space="preserve">  ５</t>
  </si>
  <si>
    <t xml:space="preserve">  ６</t>
  </si>
  <si>
    <t xml:space="preserve">  ７</t>
  </si>
  <si>
    <t>国勢調査（第１６回）</t>
  </si>
  <si>
    <t xml:space="preserve">  ８</t>
  </si>
  <si>
    <t xml:space="preserve">  ９</t>
  </si>
  <si>
    <t xml:space="preserve"> １１</t>
  </si>
  <si>
    <t xml:space="preserve"> １２</t>
  </si>
  <si>
    <t>国勢調査（第１７回）</t>
  </si>
  <si>
    <t xml:space="preserve"> １３</t>
  </si>
  <si>
    <t xml:space="preserve"> １４</t>
  </si>
  <si>
    <t xml:space="preserve"> １５</t>
  </si>
  <si>
    <t xml:space="preserve"> １６</t>
  </si>
  <si>
    <t>内原町編入</t>
  </si>
  <si>
    <t xml:space="preserve"> １７</t>
  </si>
  <si>
    <t xml:space="preserve"> １９</t>
  </si>
  <si>
    <t xml:space="preserve"> ２０</t>
  </si>
  <si>
    <t>資料：情報政策課</t>
  </si>
  <si>
    <t>市町村名</t>
  </si>
  <si>
    <t>世帯数</t>
  </si>
  <si>
    <t>人　　　　　　　口</t>
  </si>
  <si>
    <t>男</t>
  </si>
  <si>
    <t>女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</si>
  <si>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</si>
  <si>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</si>
  <si>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</si>
  <si>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</si>
  <si>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</si>
  <si>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</si>
  <si>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</si>
  <si>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</si>
  <si>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</si>
  <si>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</si>
  <si>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</si>
  <si>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</si>
  <si>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</si>
  <si>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</si>
  <si>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</si>
  <si>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</si>
  <si>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</si>
  <si>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</si>
  <si>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</si>
  <si>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</si>
  <si>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</si>
  <si>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</si>
  <si>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</si>
  <si>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</si>
  <si>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</si>
  <si>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</si>
  <si>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</si>
  <si>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</si>
  <si>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</si>
  <si>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</si>
  <si>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</si>
  <si>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</si>
  <si>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</si>
  <si>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</si>
  <si>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</si>
  <si>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</si>
  <si>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</si>
  <si>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</si>
  <si>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</si>
  <si>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</si>
  <si>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</si>
  <si>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</si>
  <si>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</si>
  <si>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</si>
  <si>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</t>
  </si>
  <si>
    <t>年　別</t>
  </si>
  <si>
    <t>総 人 口</t>
  </si>
  <si>
    <t>総面積(k㎡)</t>
  </si>
  <si>
    <t>人口集中地区</t>
  </si>
  <si>
    <t>総人口に占める集中地区人口割合（％）</t>
  </si>
  <si>
    <t>総面積に占める集中地区面積割合（％）</t>
  </si>
  <si>
    <t>人  口</t>
  </si>
  <si>
    <t>面積(k㎡)</t>
  </si>
  <si>
    <t>人口密度(人／k㎡)</t>
  </si>
  <si>
    <t>資料：総務省統計局「国勢調査報告」</t>
  </si>
  <si>
    <t>各月１日現在</t>
  </si>
  <si>
    <t>年        　月</t>
  </si>
  <si>
    <t>前月に対する増減</t>
  </si>
  <si>
    <t>総   数</t>
  </si>
  <si>
    <t>資料：情報政策課</t>
  </si>
  <si>
    <t>年　　月</t>
  </si>
  <si>
    <t>自　　　　　　　　然　　　　　　　　動　　　　　　　態</t>
  </si>
  <si>
    <t>社　　　　　　　　会　　　　　　　　動　　　　　　　　態</t>
  </si>
  <si>
    <t>人　口　増　加</t>
  </si>
  <si>
    <t>出　　　　　　　生</t>
  </si>
  <si>
    <t>死　　　　　　　亡</t>
  </si>
  <si>
    <t>自　然　増　加</t>
  </si>
  <si>
    <t>転　　　　　　　入</t>
  </si>
  <si>
    <t>転　　　　　　　出</t>
  </si>
  <si>
    <t>社　会　増　加</t>
  </si>
  <si>
    <t>平成20年1月</t>
  </si>
  <si>
    <t>（単位：％）</t>
  </si>
  <si>
    <t>年   別</t>
  </si>
  <si>
    <t>出生率（‰）</t>
  </si>
  <si>
    <t>死亡率（‰）</t>
  </si>
  <si>
    <t>自然増加率</t>
  </si>
  <si>
    <t>転 入 率</t>
  </si>
  <si>
    <t>転 出 率</t>
  </si>
  <si>
    <t>社会増加率</t>
  </si>
  <si>
    <t>人口増加率</t>
  </si>
  <si>
    <t>都道府県名</t>
  </si>
  <si>
    <t>転  入</t>
  </si>
  <si>
    <t>転  出</t>
  </si>
  <si>
    <t>県 外 計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</si>
  <si>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</si>
  <si>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</si>
  <si>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</si>
  <si>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</si>
  <si>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</si>
  <si>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</si>
  <si>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</si>
  <si>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</si>
  <si>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</si>
  <si>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</si>
  <si>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</si>
  <si>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</si>
  <si>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</si>
  <si>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</si>
  <si>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</si>
  <si>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</si>
  <si>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</si>
  <si>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</si>
  <si>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</si>
  <si>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</si>
  <si>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</si>
  <si>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</si>
  <si>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</si>
  <si>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</si>
  <si>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</si>
  <si>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</si>
  <si>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</si>
  <si>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</si>
  <si>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</si>
  <si>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</si>
  <si>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</si>
  <si>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</si>
  <si>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</si>
  <si>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</si>
  <si>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</si>
  <si>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</si>
  <si>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</si>
  <si>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</si>
  <si>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</si>
  <si>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</si>
  <si>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</si>
  <si>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</si>
  <si>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</si>
  <si>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</si>
  <si>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</si>
  <si>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</si>
  <si>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国   外</t>
  </si>
  <si>
    <t>その他</t>
  </si>
  <si>
    <t>資料：県統計課「茨城県常住人口調査」</t>
  </si>
  <si>
    <t>市郡町村名</t>
  </si>
  <si>
    <t>総    数</t>
  </si>
  <si>
    <t>水　戸  市</t>
  </si>
  <si>
    <t>日  立  市</t>
  </si>
  <si>
    <t>土  浦  市</t>
  </si>
  <si>
    <t>古  河  市</t>
  </si>
  <si>
    <t>石  岡  市</t>
  </si>
  <si>
    <t>結  城  市</t>
  </si>
  <si>
    <t>龍 ヶ 崎 市</t>
  </si>
  <si>
    <t>下  妻  市</t>
  </si>
  <si>
    <t>常　総　市</t>
  </si>
  <si>
    <t>-</t>
  </si>
  <si>
    <t>常陸太田市</t>
  </si>
  <si>
    <t>高  萩  市</t>
  </si>
  <si>
    <t>北 茨 城 市</t>
  </si>
  <si>
    <t>笠  間  市</t>
  </si>
  <si>
    <t>取  手  市</t>
  </si>
  <si>
    <t>牛  久  市</t>
  </si>
  <si>
    <t>つ く ば 市</t>
  </si>
  <si>
    <t>ひたちなか市</t>
  </si>
  <si>
    <t>鹿  嶋  市</t>
  </si>
  <si>
    <t>潮  来  市</t>
  </si>
  <si>
    <t>守　谷　市</t>
  </si>
  <si>
    <t>常陸大宮市</t>
  </si>
  <si>
    <t>那　珂　市</t>
  </si>
  <si>
    <t>筑  西  市</t>
  </si>
  <si>
    <t>坂  東  市</t>
  </si>
  <si>
    <t>稲  敷  市</t>
  </si>
  <si>
    <t>かすみがうら市</t>
  </si>
  <si>
    <t>桜  川  市</t>
  </si>
  <si>
    <t>神　栖　市</t>
  </si>
  <si>
    <t>行　方　市</t>
  </si>
  <si>
    <t>鉾　田　市</t>
  </si>
  <si>
    <t>つくばみらい市</t>
  </si>
  <si>
    <t>小美玉市</t>
  </si>
  <si>
    <t>東茨城郡</t>
  </si>
  <si>
    <t>茨  城  町</t>
  </si>
  <si>
    <t>大  洗  町</t>
  </si>
  <si>
    <t>城  里  町</t>
  </si>
  <si>
    <t>那 珂 郡</t>
  </si>
  <si>
    <t>東  海  村</t>
  </si>
  <si>
    <t>久 慈 郡</t>
  </si>
  <si>
    <t>大  子  町</t>
  </si>
  <si>
    <t>稲 敷 郡</t>
  </si>
  <si>
    <t>美  浦  村</t>
  </si>
  <si>
    <t>阿  見  町</t>
  </si>
  <si>
    <t>河  内  町</t>
  </si>
  <si>
    <t>結 城 郡</t>
  </si>
  <si>
    <t>八 千 代 町</t>
  </si>
  <si>
    <t>猿 島 郡</t>
  </si>
  <si>
    <t>五  霞  町</t>
  </si>
  <si>
    <t>境      町</t>
  </si>
  <si>
    <t>北相馬郡</t>
  </si>
  <si>
    <t>利  根  町</t>
  </si>
  <si>
    <t>年齢階層</t>
  </si>
  <si>
    <t>自　　　　　然　　　　　動　　　　　態</t>
  </si>
  <si>
    <t>社　　　　　会　　　　　動　　　　　態</t>
  </si>
  <si>
    <t>移　　動　　総　　数</t>
  </si>
  <si>
    <t>出生者数</t>
  </si>
  <si>
    <t>死亡者数</t>
  </si>
  <si>
    <t>移動者数</t>
  </si>
  <si>
    <t>自然増加数</t>
  </si>
  <si>
    <t>転入者数</t>
  </si>
  <si>
    <t>転出者数</t>
  </si>
  <si>
    <t>社会増加数</t>
  </si>
  <si>
    <t>人口増加数</t>
  </si>
  <si>
    <t>割合（％）</t>
  </si>
  <si>
    <t>総　　　数</t>
  </si>
  <si>
    <t>（年齢不詳）</t>
  </si>
  <si>
    <t>資料：情報政策課，県統計課「茨城県常住人口調査」</t>
  </si>
  <si>
    <t>各年10月1日現在</t>
  </si>
  <si>
    <t>町  丁  別</t>
  </si>
  <si>
    <t>平　成　２０　年　</t>
  </si>
  <si>
    <t>世帯数</t>
  </si>
  <si>
    <t>計</t>
  </si>
  <si>
    <t>青柳町</t>
  </si>
  <si>
    <t>赤尾関町</t>
  </si>
  <si>
    <t>赤塚１丁目</t>
  </si>
  <si>
    <t>赤塚２丁目</t>
  </si>
  <si>
    <t>秋成町</t>
  </si>
  <si>
    <t>圷大野</t>
  </si>
  <si>
    <t>曙町</t>
  </si>
  <si>
    <t>朝日町</t>
  </si>
  <si>
    <t>愛宕町</t>
  </si>
  <si>
    <t>木葉下町</t>
  </si>
  <si>
    <t>有賀町</t>
  </si>
  <si>
    <t>飯島町</t>
  </si>
  <si>
    <t>飯富町</t>
  </si>
  <si>
    <t>石川１丁目</t>
  </si>
  <si>
    <t>石川２丁目</t>
  </si>
  <si>
    <t>石川３丁目</t>
  </si>
  <si>
    <t>石川４丁目</t>
  </si>
  <si>
    <t>石川町</t>
  </si>
  <si>
    <t>泉町１丁目</t>
  </si>
  <si>
    <t>泉町２丁目</t>
  </si>
  <si>
    <t>泉町３丁目</t>
  </si>
  <si>
    <t>岩根町</t>
  </si>
  <si>
    <t>牛伏町</t>
  </si>
  <si>
    <t>内原町</t>
  </si>
  <si>
    <t>大串町</t>
  </si>
  <si>
    <t>大足町</t>
  </si>
  <si>
    <t>大塚町</t>
  </si>
  <si>
    <t>大場町</t>
  </si>
  <si>
    <t>大町１丁目</t>
  </si>
  <si>
    <t>大町２丁目</t>
  </si>
  <si>
    <t>大町３丁目</t>
  </si>
  <si>
    <t>小原町</t>
  </si>
  <si>
    <t>加倉井町</t>
  </si>
  <si>
    <t>笠原町</t>
  </si>
  <si>
    <t>金谷町</t>
  </si>
  <si>
    <t>金町１丁目</t>
  </si>
  <si>
    <t>金町２丁目</t>
  </si>
  <si>
    <t>金町３丁目</t>
  </si>
  <si>
    <t>上河内町</t>
  </si>
  <si>
    <t>上国井町</t>
  </si>
  <si>
    <t>上水戸１丁目</t>
  </si>
  <si>
    <t>上水戸２丁目</t>
  </si>
  <si>
    <t>上水戸３丁目</t>
  </si>
  <si>
    <t>上水戸４丁目</t>
  </si>
  <si>
    <t>萱場町</t>
  </si>
  <si>
    <t>川又町</t>
  </si>
  <si>
    <t>瓦谷</t>
  </si>
  <si>
    <t>河和田１丁目</t>
  </si>
  <si>
    <t>河和田２丁目</t>
  </si>
  <si>
    <t>河和田３丁目</t>
  </si>
  <si>
    <t>河和田町</t>
  </si>
  <si>
    <t>北見町</t>
  </si>
  <si>
    <t>栗崎町</t>
  </si>
  <si>
    <t>黒磯町</t>
  </si>
  <si>
    <t>けやき台１丁目</t>
  </si>
  <si>
    <t>けやき台２丁目</t>
  </si>
  <si>
    <t>けやき台３丁目</t>
  </si>
  <si>
    <t>小泉町</t>
  </si>
  <si>
    <t>鯉淵町</t>
  </si>
  <si>
    <t>小林町</t>
  </si>
  <si>
    <t>小吹町</t>
  </si>
  <si>
    <t>紺屋町</t>
  </si>
  <si>
    <t>五軒町１丁目</t>
  </si>
  <si>
    <t>五軒町２丁目</t>
  </si>
  <si>
    <t>五軒町３丁目</t>
  </si>
  <si>
    <t>五平町</t>
  </si>
  <si>
    <t>栄町１丁目</t>
  </si>
  <si>
    <t>栄町２丁目</t>
  </si>
  <si>
    <t>酒門町</t>
  </si>
  <si>
    <t>柵町１丁目</t>
  </si>
  <si>
    <t>柵町２丁目</t>
  </si>
  <si>
    <t>柵町３丁目</t>
  </si>
  <si>
    <t>桜川１丁目</t>
  </si>
  <si>
    <t>桜川２丁目</t>
  </si>
  <si>
    <t>三の丸１丁目</t>
  </si>
  <si>
    <t>三の丸２丁目</t>
  </si>
  <si>
    <t>三の丸３丁目</t>
  </si>
  <si>
    <t>塩崎町</t>
  </si>
  <si>
    <t>渋井町</t>
  </si>
  <si>
    <t>島田町</t>
  </si>
  <si>
    <t>下入野町</t>
  </si>
  <si>
    <t>下大野町</t>
  </si>
  <si>
    <t>下国井町</t>
  </si>
  <si>
    <t>下野町</t>
  </si>
  <si>
    <t>白梅１丁目</t>
  </si>
  <si>
    <t>白梅２丁目</t>
  </si>
  <si>
    <t>白梅３丁目</t>
  </si>
  <si>
    <t>白梅４丁目</t>
  </si>
  <si>
    <t>新荘１丁目</t>
  </si>
  <si>
    <t>新荘２丁目</t>
  </si>
  <si>
    <t>新荘３丁目</t>
  </si>
  <si>
    <t>新原１丁目</t>
  </si>
  <si>
    <t>新原２丁目</t>
  </si>
  <si>
    <t>自由が丘</t>
  </si>
  <si>
    <t>城東１丁目</t>
  </si>
  <si>
    <t>城東２丁目</t>
  </si>
  <si>
    <t>城東３丁目</t>
  </si>
  <si>
    <t>城東４丁目</t>
  </si>
  <si>
    <t>城東５丁目</t>
  </si>
  <si>
    <t>城南１丁目</t>
  </si>
  <si>
    <t>城南２丁目</t>
  </si>
  <si>
    <t>城南３丁目</t>
  </si>
  <si>
    <t>水府町</t>
  </si>
  <si>
    <t>杉崎町</t>
  </si>
  <si>
    <t>住吉町</t>
  </si>
  <si>
    <t>千波町</t>
  </si>
  <si>
    <t>高田町</t>
  </si>
  <si>
    <t>田島町</t>
  </si>
  <si>
    <t>田野町</t>
  </si>
  <si>
    <t>田谷町</t>
  </si>
  <si>
    <t>大工町１丁目</t>
  </si>
  <si>
    <t>大工町２丁目</t>
  </si>
  <si>
    <t>大工町３丁目</t>
  </si>
  <si>
    <t>ちとせ１丁目</t>
  </si>
  <si>
    <t>ちとせ２丁目</t>
  </si>
  <si>
    <t>中央１丁目</t>
  </si>
  <si>
    <t>中央２丁目</t>
  </si>
  <si>
    <t>天王町</t>
  </si>
  <si>
    <t>東野町</t>
  </si>
  <si>
    <t>東前町</t>
  </si>
  <si>
    <t>東前２丁目</t>
  </si>
  <si>
    <t>東前３丁目</t>
  </si>
  <si>
    <t>常磐町１丁目</t>
  </si>
  <si>
    <t>常磐町２丁目</t>
  </si>
  <si>
    <t>中大野</t>
  </si>
  <si>
    <t>中河内町</t>
  </si>
  <si>
    <t>中原町</t>
  </si>
  <si>
    <t>中丸町</t>
  </si>
  <si>
    <t>成沢町</t>
  </si>
  <si>
    <t>西大野</t>
  </si>
  <si>
    <t>西原１丁目</t>
  </si>
  <si>
    <t>西原２丁目</t>
  </si>
  <si>
    <t>西原３丁目</t>
  </si>
  <si>
    <t>根本１丁目</t>
  </si>
  <si>
    <t>根本２丁目</t>
  </si>
  <si>
    <t>根本３丁目</t>
  </si>
  <si>
    <t>根本４丁目</t>
  </si>
  <si>
    <t>袴塚１丁目</t>
  </si>
  <si>
    <t>袴塚２丁目</t>
  </si>
  <si>
    <t>袴塚３丁目</t>
  </si>
  <si>
    <t>八幡町</t>
  </si>
  <si>
    <t>浜田１丁目</t>
  </si>
  <si>
    <t>浜田２丁目</t>
  </si>
  <si>
    <t>浜田町</t>
  </si>
  <si>
    <t>梅香１丁目</t>
  </si>
  <si>
    <t>梅香２丁目</t>
  </si>
  <si>
    <t>東赤塚</t>
  </si>
  <si>
    <t>東大野</t>
  </si>
  <si>
    <t>東桜川</t>
  </si>
  <si>
    <t>東台１丁目</t>
  </si>
  <si>
    <t>東台２丁目</t>
  </si>
  <si>
    <t>東原１丁目</t>
  </si>
  <si>
    <t>東原２丁目</t>
  </si>
  <si>
    <t>東原３丁目</t>
  </si>
  <si>
    <t>姫子１丁目</t>
  </si>
  <si>
    <t>姫子２丁目</t>
  </si>
  <si>
    <t>開江町</t>
  </si>
  <si>
    <t>平須町</t>
  </si>
  <si>
    <t>平戸町</t>
  </si>
  <si>
    <t>備前町</t>
  </si>
  <si>
    <t>藤井町</t>
  </si>
  <si>
    <t>藤が原２丁目</t>
  </si>
  <si>
    <t>藤が原３丁目</t>
  </si>
  <si>
    <t>藤柄町</t>
  </si>
  <si>
    <t>双葉台１丁目</t>
  </si>
  <si>
    <t>双葉台２丁目</t>
  </si>
  <si>
    <t>双葉台３丁目</t>
  </si>
  <si>
    <t>双葉台４丁目</t>
  </si>
  <si>
    <t>双葉台５丁目</t>
  </si>
  <si>
    <t>文京１丁目</t>
  </si>
  <si>
    <t>文京２丁目</t>
  </si>
  <si>
    <t>堀町</t>
  </si>
  <si>
    <t>本町１丁目</t>
  </si>
  <si>
    <t>本町２丁目</t>
  </si>
  <si>
    <t>本町３丁目</t>
  </si>
  <si>
    <t>全隈町</t>
  </si>
  <si>
    <t>松が丘１丁目</t>
  </si>
  <si>
    <t>松が丘２丁目</t>
  </si>
  <si>
    <t>松本町</t>
  </si>
  <si>
    <t>見川１丁目</t>
  </si>
  <si>
    <t>見川２丁目</t>
  </si>
  <si>
    <t>見川３丁目</t>
  </si>
  <si>
    <t>見川４丁目</t>
  </si>
  <si>
    <t>見川５丁目</t>
  </si>
  <si>
    <t>見川町</t>
  </si>
  <si>
    <t>緑町１丁目</t>
  </si>
  <si>
    <t>緑町２丁目</t>
  </si>
  <si>
    <t>緑町３丁目</t>
  </si>
  <si>
    <t>南町１丁目</t>
  </si>
  <si>
    <t>南町２丁目</t>
  </si>
  <si>
    <t>南町３丁目</t>
  </si>
  <si>
    <t>三野輪町</t>
  </si>
  <si>
    <t>宮内町</t>
  </si>
  <si>
    <t>宮町１丁目</t>
  </si>
  <si>
    <t>宮町２丁目</t>
  </si>
  <si>
    <t>宮町３丁目</t>
  </si>
  <si>
    <t>三湯町</t>
  </si>
  <si>
    <t>見和１丁目</t>
  </si>
  <si>
    <t>見和２丁目</t>
  </si>
  <si>
    <t>見和３丁目</t>
  </si>
  <si>
    <t>元石川町</t>
  </si>
  <si>
    <t>元台町</t>
  </si>
  <si>
    <t>元山町１丁目</t>
  </si>
  <si>
    <t>元山町２丁目</t>
  </si>
  <si>
    <t>元吉田町</t>
  </si>
  <si>
    <t>森戸町</t>
  </si>
  <si>
    <t>谷田町</t>
  </si>
  <si>
    <t>谷津町</t>
  </si>
  <si>
    <t>柳河町</t>
  </si>
  <si>
    <t>柳町１丁目</t>
  </si>
  <si>
    <t>柳町２丁目</t>
  </si>
  <si>
    <t>百合が丘町</t>
  </si>
  <si>
    <t>吉沢町</t>
  </si>
  <si>
    <t>吉田</t>
  </si>
  <si>
    <t>吉沼町</t>
  </si>
  <si>
    <t>米沢町</t>
  </si>
  <si>
    <t>六反田町</t>
  </si>
  <si>
    <t>若宮１丁目</t>
  </si>
  <si>
    <t>若宮２丁目</t>
  </si>
  <si>
    <t>若宮町</t>
  </si>
  <si>
    <t>渡里町</t>
  </si>
  <si>
    <t>学 区 別</t>
  </si>
  <si>
    <t>平成　１７　年　（国勢調査）</t>
  </si>
  <si>
    <t>三の丸</t>
  </si>
  <si>
    <t>五　軒</t>
  </si>
  <si>
    <t>新　荘</t>
  </si>
  <si>
    <t>城　東</t>
  </si>
  <si>
    <t>浜　田</t>
  </si>
  <si>
    <t>常　磐</t>
  </si>
  <si>
    <t>緑　岡</t>
  </si>
  <si>
    <t>寿</t>
  </si>
  <si>
    <t>上大野</t>
  </si>
  <si>
    <t>柳　河</t>
  </si>
  <si>
    <t>渡　里</t>
  </si>
  <si>
    <t>吉　田</t>
  </si>
  <si>
    <t>酒　門</t>
  </si>
  <si>
    <t>石　川</t>
  </si>
  <si>
    <t>飯　富</t>
  </si>
  <si>
    <t>国　田</t>
  </si>
  <si>
    <t>河和田</t>
  </si>
  <si>
    <t>上中妻</t>
  </si>
  <si>
    <t>山　根</t>
  </si>
  <si>
    <t>見　川</t>
  </si>
  <si>
    <t>千　波</t>
  </si>
  <si>
    <t>梅が丘</t>
  </si>
  <si>
    <t>双葉台</t>
  </si>
  <si>
    <t>赤　塚</t>
  </si>
  <si>
    <t>吉　沢</t>
  </si>
  <si>
    <t>堀　原</t>
  </si>
  <si>
    <t>下大野</t>
  </si>
  <si>
    <t>稲荷第一</t>
  </si>
  <si>
    <t>稲荷第二</t>
  </si>
  <si>
    <t>大　場</t>
  </si>
  <si>
    <t>妻　里</t>
  </si>
  <si>
    <t>鯉　淵</t>
  </si>
  <si>
    <t>内　原</t>
  </si>
  <si>
    <t>年　　齢</t>
  </si>
  <si>
    <t>総　数</t>
  </si>
  <si>
    <t>年齢不詳</t>
  </si>
  <si>
    <t>平均年齢</t>
  </si>
  <si>
    <t>資料：県統計課 「茨城県常住人口調査」　</t>
  </si>
  <si>
    <t>各年10月1日現在</t>
  </si>
  <si>
    <t>年  別</t>
  </si>
  <si>
    <t>年少人口
指数
(A／B)</t>
  </si>
  <si>
    <t>老年人口
指数
(C／B)</t>
  </si>
  <si>
    <t>従属人口
指数
(A+C)/B</t>
  </si>
  <si>
    <t>老年化
指数
(C／A)</t>
  </si>
  <si>
    <t>計（Ａ）</t>
  </si>
  <si>
    <t>計（Ｂ）</t>
  </si>
  <si>
    <t>計（Ｃ）</t>
  </si>
  <si>
    <t xml:space="preserve">  ２５</t>
  </si>
  <si>
    <t xml:space="preserve">  ３０</t>
  </si>
  <si>
    <t xml:space="preserve">  ３５</t>
  </si>
  <si>
    <t xml:space="preserve">  ４０</t>
  </si>
  <si>
    <t xml:space="preserve">  ５</t>
  </si>
  <si>
    <t xml:space="preserve">  １０</t>
  </si>
  <si>
    <t xml:space="preserve">  １５</t>
  </si>
  <si>
    <t xml:space="preserve">  ５</t>
  </si>
  <si>
    <t xml:space="preserve">  ８</t>
  </si>
  <si>
    <t xml:space="preserve">  １０</t>
  </si>
  <si>
    <t xml:space="preserve">  １５</t>
  </si>
  <si>
    <t xml:space="preserve">  ２</t>
  </si>
  <si>
    <t xml:space="preserve">  ３</t>
  </si>
  <si>
    <t>（4.3.3）</t>
  </si>
  <si>
    <t xml:space="preserve">  ４</t>
  </si>
  <si>
    <t xml:space="preserve"> １０</t>
  </si>
  <si>
    <t>（17.2.1）</t>
  </si>
  <si>
    <t>国勢調査（第１８回）</t>
  </si>
  <si>
    <t xml:space="preserve"> １８</t>
  </si>
  <si>
    <t>　　　</t>
  </si>
  <si>
    <t>-</t>
  </si>
  <si>
    <t>笠　原</t>
  </si>
  <si>
    <t xml:space="preserve">  </t>
  </si>
  <si>
    <t xml:space="preserve">      </t>
  </si>
  <si>
    <t>％</t>
  </si>
  <si>
    <r>
      <t>　　　　　　　　2</t>
    </r>
    <r>
      <rPr>
        <sz val="11"/>
        <color indexed="42"/>
        <rFont val="ＭＳ Ｐ明朝"/>
        <family val="1"/>
      </rPr>
      <t>月</t>
    </r>
  </si>
  <si>
    <r>
      <t>　　　　　　　　3</t>
    </r>
    <r>
      <rPr>
        <sz val="11"/>
        <color indexed="42"/>
        <rFont val="ＭＳ Ｐ明朝"/>
        <family val="1"/>
      </rPr>
      <t>月</t>
    </r>
  </si>
  <si>
    <r>
      <t>　　　　　　　　4</t>
    </r>
    <r>
      <rPr>
        <sz val="11"/>
        <color indexed="42"/>
        <rFont val="ＭＳ Ｐ明朝"/>
        <family val="1"/>
      </rPr>
      <t>月</t>
    </r>
  </si>
  <si>
    <r>
      <t>　　　　　　　　5</t>
    </r>
    <r>
      <rPr>
        <sz val="11"/>
        <color indexed="42"/>
        <rFont val="ＭＳ Ｐ明朝"/>
        <family val="1"/>
      </rPr>
      <t>月</t>
    </r>
  </si>
  <si>
    <r>
      <t>　　　　　　　　6</t>
    </r>
    <r>
      <rPr>
        <sz val="11"/>
        <color indexed="42"/>
        <rFont val="ＭＳ Ｐ明朝"/>
        <family val="1"/>
      </rPr>
      <t>月</t>
    </r>
  </si>
  <si>
    <r>
      <t>　　　　　　　　7</t>
    </r>
    <r>
      <rPr>
        <sz val="11"/>
        <color indexed="42"/>
        <rFont val="ＭＳ Ｐ明朝"/>
        <family val="1"/>
      </rPr>
      <t>月</t>
    </r>
  </si>
  <si>
    <r>
      <t>　　　　　　　　8</t>
    </r>
    <r>
      <rPr>
        <sz val="11"/>
        <color indexed="42"/>
        <rFont val="ＭＳ Ｐ明朝"/>
        <family val="1"/>
      </rPr>
      <t>月</t>
    </r>
  </si>
  <si>
    <r>
      <t>　　　　　　　　9</t>
    </r>
    <r>
      <rPr>
        <sz val="11"/>
        <color indexed="42"/>
        <rFont val="ＭＳ Ｐ明朝"/>
        <family val="1"/>
      </rPr>
      <t>月</t>
    </r>
  </si>
  <si>
    <r>
      <t>　　　　　　　　10</t>
    </r>
    <r>
      <rPr>
        <sz val="11"/>
        <color indexed="42"/>
        <rFont val="ＭＳ Ｐ明朝"/>
        <family val="1"/>
      </rPr>
      <t>月</t>
    </r>
  </si>
  <si>
    <r>
      <t>　　　　　　　　11</t>
    </r>
    <r>
      <rPr>
        <sz val="11"/>
        <color indexed="42"/>
        <rFont val="ＭＳ Ｐ明朝"/>
        <family val="1"/>
      </rPr>
      <t>月</t>
    </r>
  </si>
  <si>
    <r>
      <t>　　　　　　　　12</t>
    </r>
    <r>
      <rPr>
        <sz val="11"/>
        <color indexed="42"/>
        <rFont val="ＭＳ Ｐ明朝"/>
        <family val="1"/>
      </rPr>
      <t>月</t>
    </r>
  </si>
  <si>
    <t>平成20年1月～12月</t>
  </si>
  <si>
    <t>資料：県統計課「茨城県常住人口調査」</t>
  </si>
  <si>
    <t>ブラジル</t>
  </si>
  <si>
    <t>カ ナ ダ</t>
  </si>
  <si>
    <t>イ ラ ン</t>
  </si>
  <si>
    <t>フィリピン</t>
  </si>
  <si>
    <t>タ      イ</t>
  </si>
  <si>
    <t>面積(k㎡)</t>
  </si>
  <si>
    <t>1世帯当たりの人員</t>
  </si>
  <si>
    <t>人口密度
(1k㎡につき)</t>
  </si>
  <si>
    <t>総  数</t>
  </si>
  <si>
    <t>資料：県統計課「平成20年茨城県の人口」</t>
  </si>
  <si>
    <t>　　　</t>
  </si>
  <si>
    <t>末広町１丁目</t>
  </si>
  <si>
    <t>末広町２丁目</t>
  </si>
  <si>
    <t>末広町３丁目</t>
  </si>
  <si>
    <t>筑地町</t>
  </si>
  <si>
    <t>資料：情報政策課</t>
  </si>
  <si>
    <t>国土地理院の地図訂正による面積変更</t>
  </si>
  <si>
    <t>1　人口の推移</t>
  </si>
  <si>
    <t>2　県内市町村別人口及び世帯</t>
  </si>
  <si>
    <t>3　人口集中地区人口</t>
  </si>
  <si>
    <t>平成 2 年</t>
  </si>
  <si>
    <t xml:space="preserve"> 　 7 </t>
  </si>
  <si>
    <t>　12</t>
  </si>
  <si>
    <t>　17</t>
  </si>
  <si>
    <t>4　月別人口及び世帯</t>
  </si>
  <si>
    <t>平成20年　1 月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</si>
  <si>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</si>
  <si>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</si>
  <si>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</si>
  <si>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</si>
  <si>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</si>
  <si>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</si>
  <si>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</si>
  <si>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</si>
  <si>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10</t>
  </si>
  <si>
    <t xml:space="preserve">        11</t>
  </si>
  <si>
    <t xml:space="preserve">        12</t>
  </si>
  <si>
    <t>平成21年　1 月</t>
  </si>
  <si>
    <t>平成18年　1 月</t>
  </si>
  <si>
    <t>平成19年　1 月</t>
  </si>
  <si>
    <t>5　人口動態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</si>
  <si>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</si>
  <si>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</si>
  <si>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</si>
  <si>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</si>
  <si>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</si>
  <si>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</si>
  <si>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</si>
  <si>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</si>
  <si>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</si>
  <si>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</si>
  <si>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>注）1　人口動態に関する数値は，外国人も含めています。</t>
  </si>
  <si>
    <t>6　人口動態率</t>
  </si>
  <si>
    <t>平成 16 年</t>
  </si>
  <si>
    <t>7 　婚姻・離婚・死産</t>
  </si>
  <si>
    <t>平成 16 年</t>
  </si>
  <si>
    <t>17</t>
  </si>
  <si>
    <t xml:space="preserve">  17</t>
  </si>
  <si>
    <t xml:space="preserve">  18</t>
  </si>
  <si>
    <t xml:space="preserve">  19</t>
  </si>
  <si>
    <t xml:space="preserve">  20</t>
  </si>
  <si>
    <t>8　人口移動数（県外）</t>
  </si>
  <si>
    <t>9  人口移動数（県内）</t>
  </si>
  <si>
    <t>0～14歳</t>
  </si>
  <si>
    <t>15～24歳</t>
  </si>
  <si>
    <t>25～64歳</t>
  </si>
  <si>
    <t>65歳以上</t>
  </si>
  <si>
    <t>11　外国人登録者数</t>
  </si>
  <si>
    <t>18</t>
  </si>
  <si>
    <t>19</t>
  </si>
  <si>
    <t>20</t>
  </si>
  <si>
    <t>12　国籍別外国人登録者数</t>
  </si>
  <si>
    <t xml:space="preserve">   17</t>
  </si>
  <si>
    <t xml:space="preserve">   18</t>
  </si>
  <si>
    <t xml:space="preserve">   19</t>
  </si>
  <si>
    <t xml:space="preserve">   20</t>
  </si>
  <si>
    <t>(1)　町丁別人口及び世帯数</t>
  </si>
  <si>
    <t>平　成　17　年　（国勢調査）</t>
  </si>
  <si>
    <t>平　成　20　年　</t>
  </si>
  <si>
    <t>注）1　町丁別人口及び世帯数は平成１７年国勢調査に基づく推計値です。</t>
  </si>
  <si>
    <t>(2)　学区別人口及び世帯数</t>
  </si>
  <si>
    <t>注）1　学区は小学校単位で区分しています。</t>
  </si>
  <si>
    <t>13　地域別人口及び世帯数</t>
  </si>
  <si>
    <t>14　年齢別人口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</si>
  <si>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</si>
  <si>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</si>
  <si>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</si>
  <si>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</si>
  <si>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</si>
  <si>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</si>
  <si>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</si>
  <si>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</si>
  <si>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</si>
  <si>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</si>
  <si>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</si>
  <si>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</si>
  <si>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</si>
  <si>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</si>
  <si>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</si>
  <si>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</si>
  <si>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</si>
  <si>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</si>
  <si>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</si>
  <si>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</si>
  <si>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</si>
  <si>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注）1　この調査結果は，茨城県常住人口調査規則に基づき，平成17年国勢調査結果を基礎とし，これに住民基本</t>
  </si>
  <si>
    <t xml:space="preserve">      2　総数には，年齢不詳分を含みます。</t>
  </si>
  <si>
    <t>15　年齢3区分別人口及び指数</t>
  </si>
  <si>
    <t>0～14歳（年少人口）</t>
  </si>
  <si>
    <t>15～64歳（生産年齢人口）</t>
  </si>
  <si>
    <t>65歳以上（老年人口）</t>
  </si>
  <si>
    <t>平成10年</t>
  </si>
  <si>
    <r>
      <t>平成</t>
    </r>
    <r>
      <rPr>
        <sz val="11"/>
        <rFont val="ＭＳ Ｐ明朝"/>
        <family val="1"/>
      </rPr>
      <t>11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</si>
  <si>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12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</si>
  <si>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13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</si>
  <si>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14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</si>
  <si>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15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</si>
  <si>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16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</si>
  <si>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17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</si>
  <si>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18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</si>
  <si>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19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</si>
  <si>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ゴシック"/>
        <family val="3"/>
      </rPr>
      <t>20</t>
    </r>
    <r>
      <rPr>
        <sz val="11"/>
        <color indexed="42"/>
        <rFont val="ＭＳ Ｐゴシック"/>
        <family val="3"/>
      </rPr>
      <t>年</t>
    </r>
  </si>
  <si>
    <t>　　 2　総数には，年齢不詳分を含みます。</t>
  </si>
  <si>
    <t>注）1　平成12年，平成17年は国勢調査，その他は茨城県常住人口調査の数値です。</t>
  </si>
  <si>
    <t>平成20年10月1日現在</t>
  </si>
  <si>
    <t>　　　ません。</t>
  </si>
  <si>
    <t>　　　167.63ｋ㎡及び北浦の面積35.16ｋ㎡は，水面の境界未定のため，市町村別の面積に含まれてい</t>
  </si>
  <si>
    <t>注）1　面積は国土交通省国土地理院「平成20年全国都道府県市区町村別面積調」によります。なお，霞ヶ浦の面積</t>
  </si>
  <si>
    <t>　　　います。</t>
  </si>
  <si>
    <r>
      <t>注）</t>
    </r>
    <r>
      <rPr>
        <sz val="10"/>
        <rFont val="ＭＳ Ｐ明朝"/>
        <family val="1"/>
      </rPr>
      <t>2　水戸市及び東茨城郡茨城町(合計面積：339.07k㎡）の一部境界未定地については,推計された面積を用いて</t>
    </r>
  </si>
  <si>
    <r>
      <t>注）</t>
    </r>
    <r>
      <rPr>
        <sz val="10"/>
        <rFont val="ＭＳ Ｐ明朝"/>
        <family val="1"/>
      </rPr>
      <t>2　平成17年の数値には，2月1日に編入した内原町の数値を含みます。</t>
    </r>
  </si>
  <si>
    <r>
      <t>注）</t>
    </r>
    <r>
      <rPr>
        <sz val="10"/>
        <rFont val="ＭＳ Ｐ明朝"/>
        <family val="1"/>
      </rPr>
      <t>3　平成17年の（　　　）は，編入する前（平成17年1月1日から1月31日まで）の内原町の数値です。</t>
    </r>
  </si>
  <si>
    <t xml:space="preserve"> </t>
  </si>
  <si>
    <t>注）　平成17年は，旧内原町分を含みます。</t>
  </si>
  <si>
    <t>13　地域別人口及び世帯数</t>
  </si>
  <si>
    <r>
      <t>注）</t>
    </r>
    <r>
      <rPr>
        <sz val="10"/>
        <rFont val="ＭＳ Ｐ明朝"/>
        <family val="1"/>
      </rPr>
      <t>2　常磐町，根本町，藤が原１丁目については，居住者はいません。</t>
    </r>
  </si>
  <si>
    <r>
      <t>注）</t>
    </r>
    <r>
      <rPr>
        <sz val="10"/>
        <rFont val="ＭＳ Ｐ明朝"/>
        <family val="1"/>
      </rPr>
      <t>2　学区別人口及び世帯数は平成17年国勢調査に基づく推計値です。</t>
    </r>
  </si>
  <si>
    <t xml:space="preserve">     　台帳及び外国人登録原票の登録増減数を，出生年季別に加減して推計したものです。</t>
  </si>
  <si>
    <t>注）　 その他（従前の住所地なし又は不明及び帰化，転出先の住所地不明及び国籍離脱）は，県外計に含</t>
  </si>
  <si>
    <t>　　 みません。</t>
  </si>
  <si>
    <t>昭和60年</t>
  </si>
  <si>
    <t>平成 10 年</t>
  </si>
  <si>
    <t>注）　総数には年齢不詳を含みます。</t>
  </si>
  <si>
    <t>１０　年齢４階層別移動状況</t>
  </si>
  <si>
    <t>増 要 因
移動者数</t>
  </si>
  <si>
    <t>減 要 因
移動者数</t>
  </si>
  <si>
    <t>平成20年1月～12月</t>
  </si>
  <si>
    <t>マレーシア</t>
  </si>
  <si>
    <t>国勢調査（第８回）上大野村，柳河村，渡里村，吉田村，酒門村の一部，河和田村の一部編入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</si>
</sst>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&quot;△ &quot;#,##0"/>
    <numFmt numFmtId="178" formatCode="0_ ;[Red]\-0\ "/>
    <numFmt numFmtId="179" formatCode="#,##0_ ;[Red]\-#,##0\ "/>
    <numFmt numFmtId="180" formatCode="0;&quot;△ &quot;0"/>
    <numFmt numFmtId="181" formatCode="#,##0.00;&quot;△ &quot;#,##0.00"/>
    <numFmt numFmtId="182" formatCode="#,##0.0;&quot;△ &quot;#,##0.0"/>
    <numFmt numFmtId="183" formatCode="0_ "/>
    <numFmt numFmtId="184" formatCode="0;0;"/>
    <numFmt numFmtId="185" formatCode="0.0_ "/>
    <numFmt numFmtId="186" formatCode="#,##0.0;[Red]\-#,##0.0"/>
    <numFmt numFmtId="187" formatCode="_ * #,##0.0_ ;_ * \-#,##0.0_ ;_ * &quot;-&quot;??_ ;_ @_ "/>
    <numFmt numFmtId="188" formatCode="_ * #,##0_ ;_ * \-#,##0_ ;_ * &quot;-&quot;??_ ;_ @_ "/>
    <numFmt numFmtId="189" formatCode="#,##0.000;&quot;△ &quot;#,##0.000"/>
    <numFmt numFmtId="190" formatCode="[&lt;=999]000;[&lt;=99999]000\-00;000\-0000"/>
    <numFmt numFmtId="191" formatCode="0.00_ "/>
    <numFmt numFmtId="192" formatCode="_ * #,##0.00_ ;_ * \-#,##0.00_ ;_ * &quot;-&quot;?_ ;_ @_ "/>
    <numFmt numFmtId="193" formatCode="0;&quot;△&quot;;&quot;-&quot;"/>
    <numFmt numFmtId="194" formatCode="0;&quot;△ &quot;;&quot;-&quot;"/>
    <numFmt numFmtId="195" formatCode="#,###;&quot;△ &quot;;&quot;-&quot;"/>
    <numFmt numFmtId="196" formatCode="#,###;&quot;△  &quot;;&quot;-&quot;"/>
    <numFmt numFmtId="197" formatCode="#,###;&quot;△ 0 &quot;;&quot;-&quot;"/>
    <numFmt numFmtId="198" formatCode="#,###;&quot;△&quot;\ 0;&quot;-&quot;"/>
    <numFmt numFmtId="199" formatCode="#,###;&quot;△&quot;\ #,###;&quot;-&quot;"/>
    <numFmt numFmtId="200" formatCode="#,###.0;&quot;△&quot;\ #,###.0;&quot;-&quot;"/>
    <numFmt numFmtId="201" formatCode="#,##0.0;&quot;△&quot;\ #,##0.0;&quot;-&quot;"/>
    <numFmt numFmtId="202" formatCode="#,##0_ "/>
    <numFmt numFmtId="203" formatCode="#,###\ ;&quot;△&quot;\ #,###\ ;&quot;-&quot;\ "/>
    <numFmt numFmtId="204" formatCode="\(#,###\);\(&quot;△&quot;\ 0\)"/>
    <numFmt numFmtId="205" formatCode="\(#,###\);\(&quot;△&quot;0\)"/>
    <numFmt numFmtId="206" formatCode="\(#,###\);\(&quot;△&quot;0\);\(\-\)"/>
    <numFmt numFmtId="207" formatCode="\(#,###\);\(&quot;△&quot;\ 0\);\(\-\)"/>
    <numFmt numFmtId="208" formatCode="\(#,##0\);\(\-#,##0_ \);\ "/>
    <numFmt numFmtId="209" formatCode="\(#,##0\)\ ;\(\-#,##0_ \)\ ;\ "/>
    <numFmt numFmtId="210" formatCode="\(##0\)\ ;\(&quot;△&quot;\ #,##0\)\ ;\(&quot;-&quot;\);"/>
    <numFmt numFmtId="211" formatCode="\(#,##0\)\ ;\(&quot;△&quot;\ #,##0\)\ ;\(&quot;-&quot;\);"/>
    <numFmt numFmtId="212" formatCode="\(#,##0\)\ \ ;\(\-#,##0\)\ ;&quot;-&quot;\ \ "/>
    <numFmt numFmtId="213" formatCode="\(#,##0\)\ \ ;\(&quot;△&quot;\ #,##0\)\ ;\(&quot;-&quot;\)\ \ "/>
    <numFmt numFmtId="214" formatCode="\(#,##0\)\ \ ;\(&quot;△&quot;\ #,##0\)\ ;\(\ &quot;-&quot;\ \)\ \ "/>
    <numFmt numFmtId="215" formatCode="\(#,##0.0\)\ \ ;\(&quot;△&quot;\ #,##0.0\)\ ;\(\ &quot;-&quot;\ \)\ \ "/>
    <numFmt numFmtId="216" formatCode="\(#,##0.0\);\(&quot;△&quot;\ #,##0.0\);\(\ &quot;-&quot;\ \)\ \ "/>
    <numFmt numFmtId="217" formatCode="\(#,##0\)\ ;\(&quot;△&quot;\ #,##0\)\ ;\(\ &quot;-&quot;\ \)"/>
    <numFmt numFmtId="218" formatCode="\(#,##0.0\)\ ;\(&quot;△&quot;\ #,##0.0\)\ ;\(\ &quot;-&quot;\ \)"/>
    <numFmt numFmtId="219" formatCode="#,##0_);\(#,##0\)"/>
    <numFmt numFmtId="220" formatCode="\ ###,###,##0;&quot;-&quot;###,###,##0"/>
    <numFmt numFmtId="221" formatCode="\ ###,###,###,##0;&quot;-&quot;###,###,###,##0"/>
    <numFmt numFmtId="222" formatCode="#,###,###,##0;&quot; -&quot;###,###,##0"/>
    <numFmt numFmtId="223" formatCode="##,###,###,##0;&quot;-&quot;#,###,###,##0"/>
    <numFmt numFmtId="224" formatCode="###,###,###,##0;&quot;-&quot;##,###,###,##0"/>
    <numFmt numFmtId="225" formatCode="#,##0_);[Red]\(#,##0\)"/>
    <numFmt numFmtId="226" formatCode="_ &quot;¥&quot;* #,##0.0_ ;_ &quot;¥&quot;* \-#,##0.0_ ;_ &quot;¥&quot;* &quot;-&quot;?_ ;_ @_ "/>
    <numFmt numFmtId="227" formatCode="#,##0.0_ "/>
    <numFmt numFmtId="228" formatCode="&quot;¥&quot;#,##0_);[Red]\(&quot;¥&quot;#,##0\)"/>
    <numFmt numFmtId="229" formatCode="0.0%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\ ###,##0.0;&quot;-&quot;###,##0.0"/>
    <numFmt numFmtId="235" formatCode="#,##0.0_ ;[Red]\-#,##0.0\ "/>
    <numFmt numFmtId="236" formatCode="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1"/>
      <color indexed="42"/>
      <name val="ＭＳ Ｐ明朝"/>
      <family val="1"/>
    </font>
    <font>
      <sz val="10"/>
      <name val="ＭＳ Ｐゴシック"/>
      <family val="3"/>
    </font>
    <font>
      <sz val="11"/>
      <color indexed="42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明朝"/>
      <family val="1"/>
    </font>
    <font>
      <sz val="11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quotePrefix="1">
      <alignment horizontal="center" vertical="center"/>
    </xf>
    <xf numFmtId="41" fontId="4" fillId="0" borderId="10" xfId="49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33" borderId="10" xfId="0" applyNumberFormat="1" applyFont="1" applyFill="1" applyBorder="1" applyAlignment="1" quotePrefix="1">
      <alignment horizontal="left" vertical="center" indent="1"/>
    </xf>
    <xf numFmtId="49" fontId="4" fillId="33" borderId="10" xfId="0" applyNumberFormat="1" applyFont="1" applyFill="1" applyBorder="1" applyAlignment="1">
      <alignment horizontal="left" vertical="center" indent="2"/>
    </xf>
    <xf numFmtId="41" fontId="4" fillId="34" borderId="10" xfId="49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 quotePrefix="1">
      <alignment horizontal="center" vertical="center"/>
    </xf>
    <xf numFmtId="41" fontId="0" fillId="0" borderId="10" xfId="49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41" fontId="0" fillId="34" borderId="10" xfId="49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vertical="center"/>
    </xf>
    <xf numFmtId="41" fontId="4" fillId="0" borderId="10" xfId="49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49" fontId="4" fillId="33" borderId="10" xfId="0" applyNumberFormat="1" applyFont="1" applyFill="1" applyBorder="1" applyAlignment="1">
      <alignment vertical="center"/>
    </xf>
    <xf numFmtId="43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 quotePrefix="1">
      <alignment horizontal="left" vertical="center"/>
    </xf>
    <xf numFmtId="0" fontId="4" fillId="0" borderId="10" xfId="0" applyFont="1" applyBorder="1" applyAlignment="1" quotePrefix="1">
      <alignment horizontal="left" vertical="center"/>
    </xf>
    <xf numFmtId="0" fontId="4" fillId="0" borderId="10" xfId="0" applyFont="1" applyFill="1" applyBorder="1" applyAlignment="1" quotePrefix="1">
      <alignment horizontal="left" vertical="center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right"/>
    </xf>
    <xf numFmtId="43" fontId="4" fillId="34" borderId="10" xfId="0" applyNumberFormat="1" applyFont="1" applyFill="1" applyBorder="1" applyAlignment="1">
      <alignment vertical="center"/>
    </xf>
    <xf numFmtId="41" fontId="4" fillId="34" borderId="10" xfId="0" applyNumberFormat="1" applyFont="1" applyFill="1" applyBorder="1" applyAlignment="1">
      <alignment vertical="center" shrinkToFit="1"/>
    </xf>
    <xf numFmtId="176" fontId="4" fillId="34" borderId="10" xfId="0" applyNumberFormat="1" applyFont="1" applyFill="1" applyBorder="1" applyAlignment="1">
      <alignment vertical="center"/>
    </xf>
    <xf numFmtId="41" fontId="4" fillId="0" borderId="10" xfId="49" applyNumberFormat="1" applyFont="1" applyFill="1" applyBorder="1" applyAlignment="1">
      <alignment vertical="center" shrinkToFit="1"/>
    </xf>
    <xf numFmtId="41" fontId="4" fillId="0" borderId="10" xfId="0" applyNumberFormat="1" applyFont="1" applyFill="1" applyBorder="1" applyAlignment="1">
      <alignment vertical="center" shrinkToFit="1"/>
    </xf>
    <xf numFmtId="41" fontId="4" fillId="0" borderId="10" xfId="49" applyNumberFormat="1" applyFont="1" applyBorder="1" applyAlignment="1">
      <alignment vertical="center" shrinkToFit="1"/>
    </xf>
    <xf numFmtId="41" fontId="0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3" fontId="4" fillId="35" borderId="10" xfId="0" applyNumberFormat="1" applyFont="1" applyFill="1" applyBorder="1" applyAlignment="1">
      <alignment vertical="center"/>
    </xf>
    <xf numFmtId="41" fontId="4" fillId="35" borderId="10" xfId="0" applyNumberFormat="1" applyFont="1" applyFill="1" applyBorder="1" applyAlignment="1">
      <alignment vertical="center" shrinkToFit="1"/>
    </xf>
    <xf numFmtId="176" fontId="4" fillId="35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76" fontId="4" fillId="0" borderId="12" xfId="0" applyNumberFormat="1" applyFont="1" applyFill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198" fontId="4" fillId="0" borderId="10" xfId="0" applyNumberFormat="1" applyFont="1" applyBorder="1" applyAlignment="1">
      <alignment horizontal="right" vertical="center"/>
    </xf>
    <xf numFmtId="41" fontId="4" fillId="0" borderId="10" xfId="0" applyNumberFormat="1" applyFont="1" applyFill="1" applyBorder="1" applyAlignment="1">
      <alignment vertical="center"/>
    </xf>
    <xf numFmtId="198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horizontal="left"/>
    </xf>
    <xf numFmtId="199" fontId="4" fillId="0" borderId="10" xfId="0" applyNumberFormat="1" applyFont="1" applyBorder="1" applyAlignment="1">
      <alignment vertical="center"/>
    </xf>
    <xf numFmtId="49" fontId="4" fillId="33" borderId="11" xfId="0" applyNumberFormat="1" applyFont="1" applyFill="1" applyBorder="1" applyAlignment="1">
      <alignment horizontal="center" vertical="center"/>
    </xf>
    <xf numFmtId="198" fontId="4" fillId="0" borderId="11" xfId="0" applyNumberFormat="1" applyFont="1" applyBorder="1" applyAlignment="1">
      <alignment vertical="center"/>
    </xf>
    <xf numFmtId="199" fontId="4" fillId="0" borderId="1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/>
    </xf>
    <xf numFmtId="198" fontId="4" fillId="0" borderId="10" xfId="49" applyNumberFormat="1" applyFont="1" applyBorder="1" applyAlignment="1">
      <alignment horizontal="right" vertical="center"/>
    </xf>
    <xf numFmtId="49" fontId="4" fillId="33" borderId="13" xfId="0" applyNumberFormat="1" applyFont="1" applyFill="1" applyBorder="1" applyAlignment="1">
      <alignment horizontal="center" vertical="center"/>
    </xf>
    <xf numFmtId="207" fontId="4" fillId="0" borderId="14" xfId="0" applyNumberFormat="1" applyFont="1" applyBorder="1" applyAlignment="1">
      <alignment horizontal="right" vertical="top"/>
    </xf>
    <xf numFmtId="206" fontId="4" fillId="0" borderId="14" xfId="0" applyNumberFormat="1" applyFont="1" applyBorder="1" applyAlignment="1">
      <alignment horizontal="right" vertical="top"/>
    </xf>
    <xf numFmtId="179" fontId="4" fillId="0" borderId="14" xfId="49" applyNumberFormat="1" applyFont="1" applyBorder="1" applyAlignment="1">
      <alignment vertical="center"/>
    </xf>
    <xf numFmtId="49" fontId="0" fillId="0" borderId="0" xfId="0" applyNumberFormat="1" applyFont="1" applyAlignment="1">
      <alignment horizontal="right"/>
    </xf>
    <xf numFmtId="177" fontId="4" fillId="0" borderId="14" xfId="49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/>
    </xf>
    <xf numFmtId="49" fontId="4" fillId="33" borderId="10" xfId="0" applyNumberFormat="1" applyFont="1" applyFill="1" applyBorder="1" applyAlignment="1">
      <alignment horizontal="right" vertical="center"/>
    </xf>
    <xf numFmtId="198" fontId="4" fillId="0" borderId="10" xfId="1" applyNumberFormat="1" applyFont="1" applyFill="1" applyBorder="1" applyAlignment="1">
      <alignment vertical="center"/>
    </xf>
    <xf numFmtId="0" fontId="4" fillId="0" borderId="0" xfId="0" applyFont="1" applyAlignment="1" quotePrefix="1">
      <alignment horizontal="left"/>
    </xf>
    <xf numFmtId="49" fontId="4" fillId="33" borderId="10" xfId="0" applyNumberFormat="1" applyFont="1" applyFill="1" applyBorder="1" applyAlignment="1">
      <alignment horizontal="left" vertical="center" indent="1"/>
    </xf>
    <xf numFmtId="181" fontId="4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1" fontId="4" fillId="0" borderId="10" xfId="49" applyNumberFormat="1" applyFont="1" applyFill="1" applyBorder="1" applyAlignment="1">
      <alignment horizontal="center" vertical="center"/>
    </xf>
    <xf numFmtId="41" fontId="4" fillId="0" borderId="10" xfId="49" applyNumberFormat="1" applyFont="1" applyBorder="1" applyAlignment="1">
      <alignment/>
    </xf>
    <xf numFmtId="41" fontId="4" fillId="0" borderId="10" xfId="49" applyNumberFormat="1" applyFont="1" applyFill="1" applyBorder="1" applyAlignment="1">
      <alignment horizontal="right" vertical="center"/>
    </xf>
    <xf numFmtId="41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distributed" vertical="center"/>
    </xf>
    <xf numFmtId="0" fontId="4" fillId="33" borderId="10" xfId="0" applyFont="1" applyFill="1" applyBorder="1" applyAlignment="1" quotePrefix="1">
      <alignment horizontal="distributed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 quotePrefix="1">
      <alignment horizontal="left" vertical="center" indent="1" shrinkToFit="1"/>
    </xf>
    <xf numFmtId="0" fontId="4" fillId="33" borderId="10" xfId="0" applyFont="1" applyFill="1" applyBorder="1" applyAlignment="1" quotePrefix="1">
      <alignment horizontal="left"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25" fontId="4" fillId="34" borderId="10" xfId="49" applyNumberFormat="1" applyFont="1" applyFill="1" applyBorder="1" applyAlignment="1">
      <alignment vertical="center" shrinkToFit="1"/>
    </xf>
    <xf numFmtId="38" fontId="4" fillId="34" borderId="13" xfId="49" applyFont="1" applyFill="1" applyBorder="1" applyAlignment="1">
      <alignment vertical="center"/>
    </xf>
    <xf numFmtId="38" fontId="4" fillId="34" borderId="0" xfId="49" applyFont="1" applyFill="1" applyBorder="1" applyAlignment="1">
      <alignment vertical="center"/>
    </xf>
    <xf numFmtId="38" fontId="4" fillId="34" borderId="16" xfId="49" applyFont="1" applyFill="1" applyBorder="1" applyAlignment="1">
      <alignment vertical="center"/>
    </xf>
    <xf numFmtId="225" fontId="4" fillId="0" borderId="0" xfId="49" applyNumberFormat="1" applyFont="1" applyFill="1" applyBorder="1" applyAlignment="1">
      <alignment vertical="center" shrinkToFit="1"/>
    </xf>
    <xf numFmtId="225" fontId="4" fillId="0" borderId="10" xfId="49" applyNumberFormat="1" applyFont="1" applyBorder="1" applyAlignment="1">
      <alignment vertical="center" shrinkToFit="1"/>
    </xf>
    <xf numFmtId="225" fontId="4" fillId="0" borderId="10" xfId="0" applyNumberFormat="1" applyFont="1" applyFill="1" applyBorder="1" applyAlignment="1">
      <alignment vertical="center" shrinkToFit="1"/>
    </xf>
    <xf numFmtId="225" fontId="4" fillId="0" borderId="0" xfId="0" applyNumberFormat="1" applyFont="1" applyFill="1" applyBorder="1" applyAlignment="1">
      <alignment vertical="center" shrinkToFit="1"/>
    </xf>
    <xf numFmtId="0" fontId="4" fillId="33" borderId="10" xfId="0" applyFont="1" applyFill="1" applyBorder="1" applyAlignment="1" quotePrefix="1">
      <alignment horizontal="left" vertical="center" indent="1"/>
    </xf>
    <xf numFmtId="225" fontId="4" fillId="0" borderId="10" xfId="49" applyNumberFormat="1" applyFont="1" applyFill="1" applyBorder="1" applyAlignment="1">
      <alignment vertical="center" shrinkToFit="1"/>
    </xf>
    <xf numFmtId="38" fontId="4" fillId="0" borderId="10" xfId="49" applyFont="1" applyBorder="1" applyAlignment="1">
      <alignment vertical="center"/>
    </xf>
    <xf numFmtId="225" fontId="4" fillId="0" borderId="0" xfId="49" applyNumberFormat="1" applyFont="1" applyFill="1" applyBorder="1" applyAlignment="1" quotePrefix="1">
      <alignment vertical="center" shrinkToFit="1"/>
    </xf>
    <xf numFmtId="0" fontId="4" fillId="33" borderId="10" xfId="0" applyFont="1" applyFill="1" applyBorder="1" applyAlignment="1">
      <alignment horizontal="left" vertical="center" indent="1"/>
    </xf>
    <xf numFmtId="225" fontId="4" fillId="0" borderId="10" xfId="49" applyNumberFormat="1" applyFont="1" applyFill="1" applyBorder="1" applyAlignment="1">
      <alignment horizontal="right" vertical="center" shrinkToFit="1"/>
    </xf>
    <xf numFmtId="225" fontId="4" fillId="0" borderId="10" xfId="49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/>
    </xf>
    <xf numFmtId="176" fontId="4" fillId="0" borderId="10" xfId="49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left" vertical="center"/>
    </xf>
    <xf numFmtId="43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41" fontId="4" fillId="0" borderId="10" xfId="0" applyNumberFormat="1" applyFont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36" borderId="10" xfId="0" applyFont="1" applyFill="1" applyBorder="1" applyAlignment="1">
      <alignment horizontal="center" vertical="center"/>
    </xf>
    <xf numFmtId="202" fontId="0" fillId="36" borderId="17" xfId="61" applyNumberFormat="1" applyFont="1" applyFill="1" applyBorder="1">
      <alignment vertical="center"/>
      <protection/>
    </xf>
    <xf numFmtId="202" fontId="0" fillId="36" borderId="11" xfId="61" applyNumberFormat="1" applyFont="1" applyFill="1" applyBorder="1">
      <alignment vertical="center"/>
      <protection/>
    </xf>
    <xf numFmtId="202" fontId="0" fillId="36" borderId="18" xfId="61" applyNumberFormat="1" applyFont="1" applyFill="1" applyBorder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41" fontId="0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41" fontId="0" fillId="34" borderId="10" xfId="49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1" fontId="0" fillId="0" borderId="10" xfId="49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distributed" vertical="center"/>
    </xf>
    <xf numFmtId="225" fontId="0" fillId="34" borderId="10" xfId="49" applyNumberFormat="1" applyFont="1" applyFill="1" applyBorder="1" applyAlignment="1">
      <alignment vertical="center" shrinkToFit="1"/>
    </xf>
    <xf numFmtId="49" fontId="0" fillId="33" borderId="11" xfId="0" applyNumberFormat="1" applyFont="1" applyFill="1" applyBorder="1" applyAlignment="1">
      <alignment horizontal="center" vertical="center"/>
    </xf>
    <xf numFmtId="179" fontId="0" fillId="0" borderId="14" xfId="49" applyNumberFormat="1" applyFont="1" applyBorder="1" applyAlignment="1">
      <alignment vertical="center"/>
    </xf>
    <xf numFmtId="177" fontId="0" fillId="0" borderId="14" xfId="49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41" fontId="4" fillId="0" borderId="0" xfId="0" applyNumberFormat="1" applyFont="1" applyAlignment="1">
      <alignment/>
    </xf>
    <xf numFmtId="41" fontId="0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3" fontId="7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15" fillId="0" borderId="0" xfId="0" applyFont="1" applyFill="1" applyAlignment="1" quotePrefix="1">
      <alignment horizontal="lef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9" xfId="0" applyFont="1" applyBorder="1" applyAlignment="1" quotePrefix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7" fillId="0" borderId="0" xfId="0" applyFont="1" applyFill="1" applyBorder="1" applyAlignment="1" quotePrefix="1">
      <alignment horizontal="left" vertical="center"/>
    </xf>
    <xf numFmtId="0" fontId="15" fillId="0" borderId="0" xfId="0" applyFont="1" applyFill="1" applyBorder="1" applyAlignment="1" quotePrefix="1">
      <alignment horizontal="left" vertical="center"/>
    </xf>
    <xf numFmtId="0" fontId="12" fillId="0" borderId="20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20" xfId="0" applyFont="1" applyBorder="1" applyAlignment="1" quotePrefix="1">
      <alignment horizontal="right" vertical="center"/>
    </xf>
    <xf numFmtId="38" fontId="7" fillId="0" borderId="0" xfId="49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0" xfId="0" applyFont="1" applyBorder="1" applyAlignment="1" quotePrefix="1">
      <alignment horizontal="right"/>
    </xf>
    <xf numFmtId="0" fontId="4" fillId="34" borderId="11" xfId="0" applyFont="1" applyFill="1" applyBorder="1" applyAlignment="1">
      <alignment horizontal="center" vertical="center"/>
    </xf>
    <xf numFmtId="203" fontId="4" fillId="34" borderId="11" xfId="0" applyNumberFormat="1" applyFont="1" applyFill="1" applyBorder="1" applyAlignment="1">
      <alignment vertical="center"/>
    </xf>
    <xf numFmtId="176" fontId="4" fillId="34" borderId="11" xfId="0" applyNumberFormat="1" applyFont="1" applyFill="1" applyBorder="1" applyAlignment="1">
      <alignment vertical="center"/>
    </xf>
    <xf numFmtId="203" fontId="4" fillId="34" borderId="11" xfId="0" applyNumberFormat="1" applyFont="1" applyFill="1" applyBorder="1" applyAlignment="1">
      <alignment horizontal="right" vertical="center"/>
    </xf>
    <xf numFmtId="203" fontId="4" fillId="0" borderId="10" xfId="0" applyNumberFormat="1" applyFont="1" applyFill="1" applyBorder="1" applyAlignment="1">
      <alignment vertical="center"/>
    </xf>
    <xf numFmtId="203" fontId="4" fillId="0" borderId="11" xfId="0" applyNumberFormat="1" applyFont="1" applyFill="1" applyBorder="1" applyAlignment="1">
      <alignment vertical="center"/>
    </xf>
    <xf numFmtId="203" fontId="16" fillId="0" borderId="10" xfId="0" applyNumberFormat="1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right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 quotePrefix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 quotePrefix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right"/>
    </xf>
    <xf numFmtId="0" fontId="4" fillId="33" borderId="11" xfId="0" applyFont="1" applyFill="1" applyBorder="1" applyAlignment="1" quotePrefix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 quotePrefix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33" borderId="17" xfId="0" applyFont="1" applyFill="1" applyBorder="1" applyAlignment="1" quotePrefix="1">
      <alignment horizontal="right" vertical="center" wrapText="1"/>
    </xf>
    <xf numFmtId="0" fontId="4" fillId="33" borderId="22" xfId="0" applyFont="1" applyFill="1" applyBorder="1" applyAlignment="1">
      <alignment horizontal="right" vertical="center"/>
    </xf>
  </cellXfs>
  <cellStyles count="51">
    <cellStyle name="Normal" xfId="0"/>
    <cellStyle name="RowLevel_0" xfId="1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齢別人口調" xfId="61"/>
    <cellStyle name="Followed Hyperlink" xfId="62"/>
    <cellStyle name="良い" xfId="63"/>
  </cellStyles>
  <dxfs count="1">
    <dxf>
      <fill>
        <patternFill patternType="mediumGray">
          <f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45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9296400"/>
          <a:ext cx="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記入担当者ご氏名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記入担当者所属名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電話番号　　　　　　　　　　　　　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0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記入担当者御氏名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記入担当者所属名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電話番号　　　　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PageLayoutView="0" workbookViewId="0" topLeftCell="A1">
      <pane xSplit="1" ySplit="4" topLeftCell="B5" activePane="bottomRight" state="frozen"/>
      <selection pane="topLeft" activeCell="A84" sqref="A84:I84"/>
      <selection pane="topRight" activeCell="A84" sqref="A84:I84"/>
      <selection pane="bottomLeft" activeCell="A84" sqref="A84:I84"/>
      <selection pane="bottomRight" activeCell="A1" sqref="A1"/>
    </sheetView>
  </sheetViews>
  <sheetFormatPr defaultColWidth="9.00390625" defaultRowHeight="13.5"/>
  <cols>
    <col min="1" max="7" width="11.125" style="1" customWidth="1"/>
    <col min="8" max="8" width="11.875" style="1" customWidth="1"/>
    <col min="9" max="9" width="11.50390625" style="1" customWidth="1"/>
    <col min="10" max="10" width="42.25390625" style="1" customWidth="1"/>
    <col min="11" max="16384" width="9.00390625" style="1" customWidth="1"/>
  </cols>
  <sheetData>
    <row r="1" s="136" customFormat="1" ht="15" customHeight="1">
      <c r="A1" s="137" t="s">
        <v>655</v>
      </c>
    </row>
    <row r="2" s="135" customFormat="1" ht="15" customHeight="1">
      <c r="J2" s="138" t="s">
        <v>23</v>
      </c>
    </row>
    <row r="3" spans="1:10" ht="15" customHeight="1">
      <c r="A3" s="180" t="s">
        <v>24</v>
      </c>
      <c r="B3" s="182" t="s">
        <v>25</v>
      </c>
      <c r="C3" s="180" t="s">
        <v>4</v>
      </c>
      <c r="D3" s="184" t="s">
        <v>15</v>
      </c>
      <c r="E3" s="185"/>
      <c r="F3" s="186"/>
      <c r="G3" s="187" t="s">
        <v>26</v>
      </c>
      <c r="H3" s="189" t="s">
        <v>27</v>
      </c>
      <c r="I3" s="187" t="s">
        <v>28</v>
      </c>
      <c r="J3" s="180" t="s">
        <v>29</v>
      </c>
    </row>
    <row r="4" spans="1:10" ht="15" customHeight="1">
      <c r="A4" s="181"/>
      <c r="B4" s="183"/>
      <c r="C4" s="181"/>
      <c r="D4" s="2" t="s">
        <v>30</v>
      </c>
      <c r="E4" s="2" t="s">
        <v>16</v>
      </c>
      <c r="F4" s="2" t="s">
        <v>17</v>
      </c>
      <c r="G4" s="188"/>
      <c r="H4" s="188"/>
      <c r="I4" s="188"/>
      <c r="J4" s="181"/>
    </row>
    <row r="5" spans="1:10" ht="15" customHeight="1">
      <c r="A5" s="3" t="s">
        <v>31</v>
      </c>
      <c r="B5" s="18">
        <v>6.17</v>
      </c>
      <c r="C5" s="19">
        <v>5052</v>
      </c>
      <c r="D5" s="19">
        <v>25591</v>
      </c>
      <c r="E5" s="19">
        <v>12745</v>
      </c>
      <c r="F5" s="19">
        <v>12846</v>
      </c>
      <c r="G5" s="20">
        <v>99.21376303907832</v>
      </c>
      <c r="H5" s="20">
        <v>5.065518606492478</v>
      </c>
      <c r="I5" s="20">
        <v>4147.649918962723</v>
      </c>
      <c r="J5" s="21" t="s">
        <v>32</v>
      </c>
    </row>
    <row r="6" spans="1:10" ht="15" customHeight="1">
      <c r="A6" s="4" t="s">
        <v>600</v>
      </c>
      <c r="B6" s="18">
        <v>6.17</v>
      </c>
      <c r="C6" s="19">
        <v>5007</v>
      </c>
      <c r="D6" s="19">
        <v>26099</v>
      </c>
      <c r="E6" s="19">
        <v>12969</v>
      </c>
      <c r="F6" s="19">
        <v>13130</v>
      </c>
      <c r="G6" s="20">
        <v>98.77380045696877</v>
      </c>
      <c r="H6" s="20">
        <v>5.212502496504893</v>
      </c>
      <c r="I6" s="20">
        <v>4229.983792544571</v>
      </c>
      <c r="J6" s="21"/>
    </row>
    <row r="7" spans="1:10" ht="15" customHeight="1">
      <c r="A7" s="4" t="s">
        <v>601</v>
      </c>
      <c r="B7" s="18">
        <v>6.17</v>
      </c>
      <c r="C7" s="19">
        <v>5357</v>
      </c>
      <c r="D7" s="19">
        <v>32368</v>
      </c>
      <c r="E7" s="19">
        <v>16153</v>
      </c>
      <c r="F7" s="19">
        <v>16215</v>
      </c>
      <c r="G7" s="20">
        <v>99.61763798951588</v>
      </c>
      <c r="H7" s="20">
        <v>6.042187791674444</v>
      </c>
      <c r="I7" s="20">
        <v>5246.0291734197735</v>
      </c>
      <c r="J7" s="21"/>
    </row>
    <row r="8" spans="1:10" ht="15" customHeight="1">
      <c r="A8" s="4" t="s">
        <v>602</v>
      </c>
      <c r="B8" s="18">
        <v>6.17</v>
      </c>
      <c r="C8" s="19">
        <v>6124</v>
      </c>
      <c r="D8" s="19">
        <v>35731</v>
      </c>
      <c r="E8" s="19">
        <v>17854</v>
      </c>
      <c r="F8" s="19">
        <v>17877</v>
      </c>
      <c r="G8" s="20">
        <v>99.87134306651004</v>
      </c>
      <c r="H8" s="20">
        <v>5.83458523840627</v>
      </c>
      <c r="I8" s="20">
        <v>5791.085899513776</v>
      </c>
      <c r="J8" s="21"/>
    </row>
    <row r="9" spans="1:10" ht="15" customHeight="1">
      <c r="A9" s="4" t="s">
        <v>603</v>
      </c>
      <c r="B9" s="18">
        <v>6.17</v>
      </c>
      <c r="C9" s="19">
        <v>6631</v>
      </c>
      <c r="D9" s="19">
        <v>37532</v>
      </c>
      <c r="E9" s="19">
        <v>18797</v>
      </c>
      <c r="F9" s="19">
        <v>18735</v>
      </c>
      <c r="G9" s="20">
        <v>100.3309314117961</v>
      </c>
      <c r="H9" s="20">
        <v>5.660081435680893</v>
      </c>
      <c r="I9" s="20">
        <v>6082.982171799028</v>
      </c>
      <c r="J9" s="21"/>
    </row>
    <row r="10" spans="1:10" ht="15" customHeight="1">
      <c r="A10" s="3" t="s">
        <v>33</v>
      </c>
      <c r="B10" s="18">
        <v>6.17</v>
      </c>
      <c r="C10" s="19">
        <v>7749</v>
      </c>
      <c r="D10" s="19">
        <v>42223</v>
      </c>
      <c r="E10" s="19">
        <v>21048</v>
      </c>
      <c r="F10" s="19">
        <v>21175</v>
      </c>
      <c r="G10" s="20">
        <v>99.40023612750886</v>
      </c>
      <c r="H10" s="20">
        <v>5.448832107368693</v>
      </c>
      <c r="I10" s="20">
        <v>6843.273905996759</v>
      </c>
      <c r="J10" s="21"/>
    </row>
    <row r="11" spans="1:10" ht="15" customHeight="1">
      <c r="A11" s="4" t="s">
        <v>604</v>
      </c>
      <c r="B11" s="18">
        <v>6.17</v>
      </c>
      <c r="C11" s="19">
        <v>8323</v>
      </c>
      <c r="D11" s="19">
        <v>46555</v>
      </c>
      <c r="E11" s="19">
        <v>22887</v>
      </c>
      <c r="F11" s="19">
        <v>23668</v>
      </c>
      <c r="G11" s="20">
        <v>96.70018590501942</v>
      </c>
      <c r="H11" s="20">
        <v>5.59353598462093</v>
      </c>
      <c r="I11" s="20">
        <v>7545.380875202593</v>
      </c>
      <c r="J11" s="21"/>
    </row>
    <row r="12" spans="1:10" ht="15" customHeight="1">
      <c r="A12" s="4" t="s">
        <v>605</v>
      </c>
      <c r="B12" s="18">
        <v>6.17</v>
      </c>
      <c r="C12" s="19">
        <v>8738</v>
      </c>
      <c r="D12" s="19">
        <v>43930</v>
      </c>
      <c r="E12" s="19">
        <v>21762</v>
      </c>
      <c r="F12" s="19">
        <v>22168</v>
      </c>
      <c r="G12" s="20">
        <v>98.16853121616745</v>
      </c>
      <c r="H12" s="20">
        <v>5.0274662394140535</v>
      </c>
      <c r="I12" s="20">
        <v>7119.9351701782825</v>
      </c>
      <c r="J12" s="21"/>
    </row>
    <row r="13" spans="1:10" ht="15" customHeight="1">
      <c r="A13" s="4" t="s">
        <v>606</v>
      </c>
      <c r="B13" s="18">
        <v>6.17</v>
      </c>
      <c r="C13" s="19">
        <v>9752</v>
      </c>
      <c r="D13" s="19">
        <v>47983</v>
      </c>
      <c r="E13" s="19">
        <v>23700</v>
      </c>
      <c r="F13" s="19">
        <v>24283</v>
      </c>
      <c r="G13" s="20">
        <v>97.59914343367788</v>
      </c>
      <c r="H13" s="20">
        <v>4.92032403609516</v>
      </c>
      <c r="I13" s="20">
        <v>7776.823338735819</v>
      </c>
      <c r="J13" s="21"/>
    </row>
    <row r="14" spans="1:10" ht="15" customHeight="1">
      <c r="A14" s="4" t="s">
        <v>34</v>
      </c>
      <c r="B14" s="18">
        <v>6.17</v>
      </c>
      <c r="C14" s="19">
        <v>9851</v>
      </c>
      <c r="D14" s="19">
        <v>49199</v>
      </c>
      <c r="E14" s="19">
        <v>24284</v>
      </c>
      <c r="F14" s="19">
        <v>24915</v>
      </c>
      <c r="G14" s="20">
        <v>97.46738912301826</v>
      </c>
      <c r="H14" s="20">
        <v>4.994315297939296</v>
      </c>
      <c r="I14" s="20">
        <v>7973.905996758509</v>
      </c>
      <c r="J14" s="21"/>
    </row>
    <row r="15" spans="1:10" ht="15" customHeight="1">
      <c r="A15" s="4" t="s">
        <v>607</v>
      </c>
      <c r="B15" s="18">
        <v>6.17</v>
      </c>
      <c r="C15" s="19">
        <v>10269</v>
      </c>
      <c r="D15" s="19">
        <v>50422</v>
      </c>
      <c r="E15" s="19">
        <v>25003</v>
      </c>
      <c r="F15" s="19">
        <v>25419</v>
      </c>
      <c r="G15" s="20">
        <v>98.36342893111451</v>
      </c>
      <c r="H15" s="20">
        <v>4.910117830363229</v>
      </c>
      <c r="I15" s="20">
        <v>8172.123176661265</v>
      </c>
      <c r="J15" s="21" t="s">
        <v>35</v>
      </c>
    </row>
    <row r="16" spans="1:10" ht="15" customHeight="1">
      <c r="A16" s="4" t="s">
        <v>608</v>
      </c>
      <c r="B16" s="18">
        <v>13.26</v>
      </c>
      <c r="C16" s="19">
        <v>12950</v>
      </c>
      <c r="D16" s="19">
        <v>64771</v>
      </c>
      <c r="E16" s="19">
        <v>32663</v>
      </c>
      <c r="F16" s="19">
        <v>32108</v>
      </c>
      <c r="G16" s="20">
        <v>101.72854117353931</v>
      </c>
      <c r="H16" s="20">
        <v>5.001621621621622</v>
      </c>
      <c r="I16" s="20">
        <v>4884.6907993966815</v>
      </c>
      <c r="J16" s="21" t="s">
        <v>36</v>
      </c>
    </row>
    <row r="17" spans="1:10" ht="15" customHeight="1">
      <c r="A17" s="4" t="s">
        <v>609</v>
      </c>
      <c r="B17" s="18">
        <v>13.26</v>
      </c>
      <c r="C17" s="19">
        <v>12946</v>
      </c>
      <c r="D17" s="19">
        <v>62770</v>
      </c>
      <c r="E17" s="19">
        <v>30627</v>
      </c>
      <c r="F17" s="19">
        <v>32143</v>
      </c>
      <c r="G17" s="20">
        <v>95.2835765174377</v>
      </c>
      <c r="H17" s="20">
        <v>4.848601884752047</v>
      </c>
      <c r="I17" s="20">
        <v>4733.7858220211165</v>
      </c>
      <c r="J17" s="21" t="s">
        <v>35</v>
      </c>
    </row>
    <row r="18" spans="1:10" ht="15" customHeight="1">
      <c r="A18" s="4" t="s">
        <v>610</v>
      </c>
      <c r="B18" s="18">
        <v>13.26</v>
      </c>
      <c r="C18" s="19">
        <v>13082</v>
      </c>
      <c r="D18" s="19">
        <v>60372</v>
      </c>
      <c r="E18" s="19">
        <v>29468</v>
      </c>
      <c r="F18" s="19">
        <v>30904</v>
      </c>
      <c r="G18" s="20">
        <v>95.3533523168522</v>
      </c>
      <c r="H18" s="20">
        <v>4.6148906894970185</v>
      </c>
      <c r="I18" s="20">
        <v>4552.941176470588</v>
      </c>
      <c r="J18" s="21" t="s">
        <v>35</v>
      </c>
    </row>
    <row r="19" spans="1:10" ht="15" customHeight="1">
      <c r="A19" s="4" t="s">
        <v>22</v>
      </c>
      <c r="B19" s="18">
        <v>13.26</v>
      </c>
      <c r="C19" s="19">
        <v>11304</v>
      </c>
      <c r="D19" s="19">
        <v>49495</v>
      </c>
      <c r="E19" s="19">
        <v>23161</v>
      </c>
      <c r="F19" s="19">
        <v>26334</v>
      </c>
      <c r="G19" s="20">
        <v>87.95093795093794</v>
      </c>
      <c r="H19" s="20">
        <v>4.378538570417551</v>
      </c>
      <c r="I19" s="20">
        <v>3732.6546003016592</v>
      </c>
      <c r="J19" s="21" t="s">
        <v>37</v>
      </c>
    </row>
    <row r="20" spans="1:10" ht="15" customHeight="1">
      <c r="A20" s="4" t="s">
        <v>38</v>
      </c>
      <c r="B20" s="18">
        <v>13.26</v>
      </c>
      <c r="C20" s="19">
        <v>11912</v>
      </c>
      <c r="D20" s="19">
        <v>53824</v>
      </c>
      <c r="E20" s="19">
        <v>25352</v>
      </c>
      <c r="F20" s="19">
        <v>28472</v>
      </c>
      <c r="G20" s="20">
        <v>89.04186569261029</v>
      </c>
      <c r="H20" s="20">
        <v>4.51846877098724</v>
      </c>
      <c r="I20" s="20">
        <v>4059.1251885369534</v>
      </c>
      <c r="J20" s="21"/>
    </row>
    <row r="21" spans="1:10" ht="15" customHeight="1">
      <c r="A21" s="4" t="s">
        <v>39</v>
      </c>
      <c r="B21" s="18">
        <v>13.26</v>
      </c>
      <c r="C21" s="19">
        <v>14058</v>
      </c>
      <c r="D21" s="19">
        <v>61416</v>
      </c>
      <c r="E21" s="19">
        <v>29157</v>
      </c>
      <c r="F21" s="19">
        <v>32259</v>
      </c>
      <c r="G21" s="20">
        <v>90.38407886171301</v>
      </c>
      <c r="H21" s="20">
        <v>4.36875800256082</v>
      </c>
      <c r="I21" s="20">
        <v>4631.6742081447965</v>
      </c>
      <c r="J21" s="21" t="s">
        <v>40</v>
      </c>
    </row>
    <row r="22" spans="1:10" ht="15" customHeight="1">
      <c r="A22" s="4" t="s">
        <v>41</v>
      </c>
      <c r="B22" s="18">
        <v>13.26</v>
      </c>
      <c r="C22" s="19">
        <v>14209</v>
      </c>
      <c r="D22" s="19">
        <v>63486</v>
      </c>
      <c r="E22" s="19">
        <v>30267</v>
      </c>
      <c r="F22" s="19">
        <v>33219</v>
      </c>
      <c r="G22" s="20">
        <v>91.11351937144406</v>
      </c>
      <c r="H22" s="20">
        <v>4.468013231050742</v>
      </c>
      <c r="I22" s="20">
        <v>4787.782805429864</v>
      </c>
      <c r="J22" s="21"/>
    </row>
    <row r="23" spans="1:10" ht="15" customHeight="1">
      <c r="A23" s="4" t="s">
        <v>42</v>
      </c>
      <c r="B23" s="18">
        <v>13.37</v>
      </c>
      <c r="C23" s="19">
        <v>15824</v>
      </c>
      <c r="D23" s="19">
        <v>67885</v>
      </c>
      <c r="E23" s="19">
        <v>32946</v>
      </c>
      <c r="F23" s="19">
        <v>34939</v>
      </c>
      <c r="G23" s="20">
        <v>94.295772632302</v>
      </c>
      <c r="H23" s="20">
        <v>4.290002527805864</v>
      </c>
      <c r="I23" s="20">
        <v>5077.412116679133</v>
      </c>
      <c r="J23" s="21" t="s">
        <v>43</v>
      </c>
    </row>
    <row r="24" spans="1:10" ht="15" customHeight="1">
      <c r="A24" s="4" t="s">
        <v>44</v>
      </c>
      <c r="B24" s="18">
        <v>13.37</v>
      </c>
      <c r="C24" s="19">
        <v>14909</v>
      </c>
      <c r="D24" s="19">
        <v>67163</v>
      </c>
      <c r="E24" s="19">
        <v>31939</v>
      </c>
      <c r="F24" s="19">
        <v>35224</v>
      </c>
      <c r="G24" s="20">
        <v>90.67397229161935</v>
      </c>
      <c r="H24" s="20">
        <v>4.5048628345294786</v>
      </c>
      <c r="I24" s="20">
        <v>5023.41062079282</v>
      </c>
      <c r="J24" s="21" t="s">
        <v>45</v>
      </c>
    </row>
    <row r="25" spans="1:10" ht="15" customHeight="1">
      <c r="A25" s="4" t="s">
        <v>46</v>
      </c>
      <c r="B25" s="18">
        <v>13.37</v>
      </c>
      <c r="C25" s="19">
        <v>16244</v>
      </c>
      <c r="D25" s="19">
        <v>69846</v>
      </c>
      <c r="E25" s="19">
        <v>33413</v>
      </c>
      <c r="F25" s="19">
        <v>36433</v>
      </c>
      <c r="G25" s="20">
        <v>91.71081162682184</v>
      </c>
      <c r="H25" s="20">
        <v>4.2998030041861615</v>
      </c>
      <c r="I25" s="20">
        <v>5224.083769633508</v>
      </c>
      <c r="J25" s="21"/>
    </row>
    <row r="26" spans="1:10" ht="15" customHeight="1">
      <c r="A26" s="4" t="s">
        <v>47</v>
      </c>
      <c r="B26" s="18">
        <v>39.23</v>
      </c>
      <c r="C26" s="19">
        <v>18696</v>
      </c>
      <c r="D26" s="19">
        <v>82351</v>
      </c>
      <c r="E26" s="19">
        <v>39372</v>
      </c>
      <c r="F26" s="19">
        <v>42979</v>
      </c>
      <c r="G26" s="20">
        <v>91.60752925847507</v>
      </c>
      <c r="H26" s="20">
        <v>4.404738981600342</v>
      </c>
      <c r="I26" s="20">
        <v>2099.184297731328</v>
      </c>
      <c r="J26" s="21" t="s">
        <v>48</v>
      </c>
    </row>
    <row r="27" spans="1:10" ht="15" customHeight="1">
      <c r="A27" s="4" t="s">
        <v>49</v>
      </c>
      <c r="B27" s="18">
        <v>39.23</v>
      </c>
      <c r="C27" s="19">
        <v>18900</v>
      </c>
      <c r="D27" s="19">
        <v>84177</v>
      </c>
      <c r="E27" s="19">
        <v>40207</v>
      </c>
      <c r="F27" s="19">
        <v>43970</v>
      </c>
      <c r="G27" s="20">
        <v>91.44189219922674</v>
      </c>
      <c r="H27" s="20">
        <v>4.453809523809523</v>
      </c>
      <c r="I27" s="20">
        <v>2145.7303084374207</v>
      </c>
      <c r="J27" s="21"/>
    </row>
    <row r="28" spans="1:10" ht="15" customHeight="1">
      <c r="A28" s="4" t="s">
        <v>50</v>
      </c>
      <c r="B28" s="18">
        <v>39.23</v>
      </c>
      <c r="C28" s="19">
        <v>19069</v>
      </c>
      <c r="D28" s="19">
        <v>85539</v>
      </c>
      <c r="E28" s="19">
        <v>40893</v>
      </c>
      <c r="F28" s="19">
        <v>44646</v>
      </c>
      <c r="G28" s="20">
        <v>91.59387179142588</v>
      </c>
      <c r="H28" s="20">
        <v>4.485762231894698</v>
      </c>
      <c r="I28" s="20">
        <v>2180.4486362477696</v>
      </c>
      <c r="J28" s="21"/>
    </row>
    <row r="29" spans="1:10" ht="15" customHeight="1">
      <c r="A29" s="4" t="s">
        <v>51</v>
      </c>
      <c r="B29" s="18">
        <v>86.93</v>
      </c>
      <c r="C29" s="19">
        <v>23850</v>
      </c>
      <c r="D29" s="19">
        <v>110436</v>
      </c>
      <c r="E29" s="19">
        <v>53063</v>
      </c>
      <c r="F29" s="19">
        <v>57373</v>
      </c>
      <c r="G29" s="20">
        <v>92.48775556446412</v>
      </c>
      <c r="H29" s="20">
        <v>4.630440251572327</v>
      </c>
      <c r="I29" s="20">
        <v>1270.401472449097</v>
      </c>
      <c r="J29" s="22" t="s">
        <v>786</v>
      </c>
    </row>
    <row r="30" spans="1:10" ht="15" customHeight="1">
      <c r="A30" s="4" t="s">
        <v>52</v>
      </c>
      <c r="B30" s="18">
        <v>86.93</v>
      </c>
      <c r="C30" s="19">
        <v>23959</v>
      </c>
      <c r="D30" s="19">
        <v>111931</v>
      </c>
      <c r="E30" s="19">
        <v>53869</v>
      </c>
      <c r="F30" s="19">
        <v>58062</v>
      </c>
      <c r="G30" s="20">
        <v>92.77840928662464</v>
      </c>
      <c r="H30" s="20">
        <v>4.671772611544722</v>
      </c>
      <c r="I30" s="20">
        <v>1287.599217761417</v>
      </c>
      <c r="J30" s="21"/>
    </row>
    <row r="31" spans="1:10" ht="15" customHeight="1">
      <c r="A31" s="4" t="s">
        <v>53</v>
      </c>
      <c r="B31" s="18">
        <v>111.54</v>
      </c>
      <c r="C31" s="19">
        <v>26065</v>
      </c>
      <c r="D31" s="19">
        <v>120775</v>
      </c>
      <c r="E31" s="19">
        <v>58130</v>
      </c>
      <c r="F31" s="19">
        <v>62645</v>
      </c>
      <c r="G31" s="20">
        <v>92.79272088754091</v>
      </c>
      <c r="H31" s="20">
        <v>4.63360828697487</v>
      </c>
      <c r="I31" s="20">
        <v>1082.7954097184866</v>
      </c>
      <c r="J31" s="21" t="s">
        <v>54</v>
      </c>
    </row>
    <row r="32" spans="1:10" ht="15" customHeight="1">
      <c r="A32" s="4" t="s">
        <v>55</v>
      </c>
      <c r="B32" s="18">
        <v>146.02</v>
      </c>
      <c r="C32" s="19">
        <v>28558</v>
      </c>
      <c r="D32" s="19">
        <v>132944</v>
      </c>
      <c r="E32" s="19">
        <v>64061</v>
      </c>
      <c r="F32" s="19">
        <v>68883</v>
      </c>
      <c r="G32" s="20">
        <v>92.99972416996937</v>
      </c>
      <c r="H32" s="20">
        <v>4.655227957139855</v>
      </c>
      <c r="I32" s="20">
        <v>910.450623202301</v>
      </c>
      <c r="J32" s="21" t="s">
        <v>56</v>
      </c>
    </row>
    <row r="33" spans="1:10" ht="15" customHeight="1">
      <c r="A33" s="4" t="s">
        <v>57</v>
      </c>
      <c r="B33" s="18">
        <v>146.02</v>
      </c>
      <c r="C33" s="19">
        <v>29218</v>
      </c>
      <c r="D33" s="19">
        <v>134974</v>
      </c>
      <c r="E33" s="19">
        <v>65152</v>
      </c>
      <c r="F33" s="19">
        <v>69822</v>
      </c>
      <c r="G33" s="20">
        <v>93.31156369052735</v>
      </c>
      <c r="H33" s="20">
        <v>4.619549592716818</v>
      </c>
      <c r="I33" s="20">
        <v>924.352828379674</v>
      </c>
      <c r="J33" s="21"/>
    </row>
    <row r="34" spans="1:10" ht="15" customHeight="1">
      <c r="A34" s="4" t="s">
        <v>58</v>
      </c>
      <c r="B34" s="18">
        <v>145.99</v>
      </c>
      <c r="C34" s="19">
        <v>32717</v>
      </c>
      <c r="D34" s="19">
        <v>139389</v>
      </c>
      <c r="E34" s="19">
        <v>67103</v>
      </c>
      <c r="F34" s="19">
        <v>72286</v>
      </c>
      <c r="G34" s="20">
        <v>92.82987023766705</v>
      </c>
      <c r="H34" s="20">
        <v>4.260445639881407</v>
      </c>
      <c r="I34" s="20">
        <v>954.7845742859099</v>
      </c>
      <c r="J34" s="23" t="s">
        <v>59</v>
      </c>
    </row>
    <row r="35" spans="1:10" ht="15" customHeight="1">
      <c r="A35" s="4" t="s">
        <v>60</v>
      </c>
      <c r="B35" s="18">
        <v>145.96</v>
      </c>
      <c r="C35" s="19">
        <v>33412</v>
      </c>
      <c r="D35" s="19">
        <v>143268</v>
      </c>
      <c r="E35" s="19">
        <v>69330</v>
      </c>
      <c r="F35" s="19">
        <v>73938</v>
      </c>
      <c r="G35" s="20">
        <v>93.76775135924693</v>
      </c>
      <c r="H35" s="20">
        <v>4.287920507602059</v>
      </c>
      <c r="I35" s="20">
        <v>981.5565908468072</v>
      </c>
      <c r="J35" s="21" t="s">
        <v>61</v>
      </c>
    </row>
    <row r="36" spans="1:10" ht="15" customHeight="1">
      <c r="A36" s="4" t="s">
        <v>62</v>
      </c>
      <c r="B36" s="18">
        <v>145.96</v>
      </c>
      <c r="C36" s="19">
        <v>34192</v>
      </c>
      <c r="D36" s="19">
        <v>146332</v>
      </c>
      <c r="E36" s="19">
        <v>70948</v>
      </c>
      <c r="F36" s="19">
        <v>75384</v>
      </c>
      <c r="G36" s="20">
        <v>94.1154621670381</v>
      </c>
      <c r="H36" s="20">
        <v>4.279714553111839</v>
      </c>
      <c r="I36" s="20">
        <v>1002.5486434639627</v>
      </c>
      <c r="J36" s="21"/>
    </row>
    <row r="37" spans="1:10" ht="15" customHeight="1">
      <c r="A37" s="4" t="s">
        <v>63</v>
      </c>
      <c r="B37" s="18">
        <v>145.96</v>
      </c>
      <c r="C37" s="19">
        <v>35120</v>
      </c>
      <c r="D37" s="19">
        <v>149893</v>
      </c>
      <c r="E37" s="19">
        <v>72839</v>
      </c>
      <c r="F37" s="19">
        <v>77054</v>
      </c>
      <c r="G37" s="20">
        <v>94.52981026293249</v>
      </c>
      <c r="H37" s="20">
        <v>4.2680239179954444</v>
      </c>
      <c r="I37" s="20">
        <v>1026.9457385585092</v>
      </c>
      <c r="J37" s="21"/>
    </row>
    <row r="38" spans="1:10" ht="15" customHeight="1">
      <c r="A38" s="4" t="s">
        <v>64</v>
      </c>
      <c r="B38" s="18">
        <v>145.96</v>
      </c>
      <c r="C38" s="19">
        <v>35659</v>
      </c>
      <c r="D38" s="19">
        <v>151159</v>
      </c>
      <c r="E38" s="19">
        <v>73405</v>
      </c>
      <c r="F38" s="19">
        <v>77754</v>
      </c>
      <c r="G38" s="20">
        <v>94.40671862540833</v>
      </c>
      <c r="H38" s="20">
        <v>4.239013993662189</v>
      </c>
      <c r="I38" s="20">
        <v>1035.6193477665113</v>
      </c>
      <c r="J38" s="21" t="s">
        <v>65</v>
      </c>
    </row>
    <row r="39" spans="1:10" ht="15" customHeight="1">
      <c r="A39" s="4" t="s">
        <v>66</v>
      </c>
      <c r="B39" s="18">
        <v>145.96</v>
      </c>
      <c r="C39" s="19">
        <v>40122</v>
      </c>
      <c r="D39" s="19">
        <v>154983</v>
      </c>
      <c r="E39" s="19">
        <v>74812</v>
      </c>
      <c r="F39" s="19">
        <v>80171</v>
      </c>
      <c r="G39" s="20">
        <v>93.31553803744495</v>
      </c>
      <c r="H39" s="20">
        <v>3.8627934798863466</v>
      </c>
      <c r="I39" s="20">
        <v>1061.818306385311</v>
      </c>
      <c r="J39" s="21" t="s">
        <v>67</v>
      </c>
    </row>
    <row r="40" spans="1:10" ht="15" customHeight="1">
      <c r="A40" s="4" t="s">
        <v>68</v>
      </c>
      <c r="B40" s="18">
        <v>145.96</v>
      </c>
      <c r="C40" s="19">
        <v>40881</v>
      </c>
      <c r="D40" s="19">
        <v>158279</v>
      </c>
      <c r="E40" s="19">
        <v>76587</v>
      </c>
      <c r="F40" s="19">
        <v>81692</v>
      </c>
      <c r="G40" s="20">
        <v>93.75091808255398</v>
      </c>
      <c r="H40" s="20">
        <v>3.8717007900980898</v>
      </c>
      <c r="I40" s="20">
        <v>1084.3998355713893</v>
      </c>
      <c r="J40" s="21"/>
    </row>
    <row r="41" spans="1:10" ht="15" customHeight="1">
      <c r="A41" s="4" t="s">
        <v>69</v>
      </c>
      <c r="B41" s="18">
        <v>145.96</v>
      </c>
      <c r="C41" s="19">
        <v>41617</v>
      </c>
      <c r="D41" s="19">
        <v>162343</v>
      </c>
      <c r="E41" s="19">
        <v>78572</v>
      </c>
      <c r="F41" s="19">
        <v>83771</v>
      </c>
      <c r="G41" s="20">
        <v>93.79379498871924</v>
      </c>
      <c r="H41" s="20">
        <v>3.9008818511665906</v>
      </c>
      <c r="I41" s="20">
        <v>1112.2430802959714</v>
      </c>
      <c r="J41" s="21"/>
    </row>
    <row r="42" spans="1:10" ht="15" customHeight="1">
      <c r="A42" s="4" t="s">
        <v>70</v>
      </c>
      <c r="B42" s="18">
        <v>145.96</v>
      </c>
      <c r="C42" s="19">
        <v>43025</v>
      </c>
      <c r="D42" s="19">
        <v>166603</v>
      </c>
      <c r="E42" s="19">
        <v>80648</v>
      </c>
      <c r="F42" s="19">
        <v>85955</v>
      </c>
      <c r="G42" s="20">
        <v>93.82583910185562</v>
      </c>
      <c r="H42" s="20">
        <v>3.8722370714700753</v>
      </c>
      <c r="I42" s="20">
        <v>1141.4291586736092</v>
      </c>
      <c r="J42" s="21"/>
    </row>
    <row r="43" spans="1:10" ht="15" customHeight="1">
      <c r="A43" s="4" t="s">
        <v>71</v>
      </c>
      <c r="B43" s="18">
        <v>145.96</v>
      </c>
      <c r="C43" s="19">
        <v>44383</v>
      </c>
      <c r="D43" s="19">
        <v>170556</v>
      </c>
      <c r="E43" s="19">
        <v>82679</v>
      </c>
      <c r="F43" s="19">
        <v>87877</v>
      </c>
      <c r="G43" s="20">
        <v>94.08491414135666</v>
      </c>
      <c r="H43" s="20">
        <v>3.842822702386049</v>
      </c>
      <c r="I43" s="20">
        <v>1168.5119210742669</v>
      </c>
      <c r="J43" s="21"/>
    </row>
    <row r="44" spans="1:10" ht="15" customHeight="1">
      <c r="A44" s="4" t="s">
        <v>72</v>
      </c>
      <c r="B44" s="18">
        <v>145.96</v>
      </c>
      <c r="C44" s="19">
        <v>49488</v>
      </c>
      <c r="D44" s="19">
        <v>173789</v>
      </c>
      <c r="E44" s="19">
        <v>83868</v>
      </c>
      <c r="F44" s="19">
        <v>89921</v>
      </c>
      <c r="G44" s="20">
        <v>93.26853571468288</v>
      </c>
      <c r="H44" s="20">
        <v>3.5117402198512773</v>
      </c>
      <c r="I44" s="20">
        <v>1190.6618251575774</v>
      </c>
      <c r="J44" s="21" t="s">
        <v>73</v>
      </c>
    </row>
    <row r="45" spans="1:10" ht="15" customHeight="1">
      <c r="A45" s="4" t="s">
        <v>74</v>
      </c>
      <c r="B45" s="18">
        <v>145.96</v>
      </c>
      <c r="C45" s="19">
        <v>51141</v>
      </c>
      <c r="D45" s="19">
        <v>178661</v>
      </c>
      <c r="E45" s="19">
        <v>86377</v>
      </c>
      <c r="F45" s="19">
        <v>92284</v>
      </c>
      <c r="G45" s="20">
        <v>93.59910710415673</v>
      </c>
      <c r="H45" s="20">
        <v>3.4934983672591464</v>
      </c>
      <c r="I45" s="20">
        <v>1224.0408331049603</v>
      </c>
      <c r="J45" s="21"/>
    </row>
    <row r="46" spans="1:10" ht="15" customHeight="1">
      <c r="A46" s="4" t="s">
        <v>75</v>
      </c>
      <c r="B46" s="18">
        <v>145.96</v>
      </c>
      <c r="C46" s="19">
        <v>52935</v>
      </c>
      <c r="D46" s="19">
        <v>183231</v>
      </c>
      <c r="E46" s="19">
        <v>88729</v>
      </c>
      <c r="F46" s="19">
        <v>94502</v>
      </c>
      <c r="G46" s="20">
        <v>93.89113457916235</v>
      </c>
      <c r="H46" s="20">
        <v>3.461433833947294</v>
      </c>
      <c r="I46" s="20">
        <v>1255.3507810359001</v>
      </c>
      <c r="J46" s="21"/>
    </row>
    <row r="47" spans="1:10" ht="15" customHeight="1">
      <c r="A47" s="4" t="s">
        <v>76</v>
      </c>
      <c r="B47" s="18">
        <v>145.96</v>
      </c>
      <c r="C47" s="19">
        <v>54180</v>
      </c>
      <c r="D47" s="19">
        <v>188003</v>
      </c>
      <c r="E47" s="19">
        <v>91116</v>
      </c>
      <c r="F47" s="19">
        <v>96887</v>
      </c>
      <c r="G47" s="20">
        <v>94.04357653761598</v>
      </c>
      <c r="H47" s="20">
        <v>3.469970468807678</v>
      </c>
      <c r="I47" s="20">
        <v>1288.0446697725404</v>
      </c>
      <c r="J47" s="21"/>
    </row>
    <row r="48" spans="1:10" ht="15" customHeight="1">
      <c r="A48" s="4" t="s">
        <v>77</v>
      </c>
      <c r="B48" s="18">
        <v>145.96</v>
      </c>
      <c r="C48" s="19">
        <v>55325</v>
      </c>
      <c r="D48" s="19">
        <v>191717</v>
      </c>
      <c r="E48" s="19">
        <v>93041</v>
      </c>
      <c r="F48" s="19">
        <v>98676</v>
      </c>
      <c r="G48" s="20">
        <v>94.28939154404313</v>
      </c>
      <c r="H48" s="20">
        <v>3.465286940804338</v>
      </c>
      <c r="I48" s="20">
        <v>1313.489997259523</v>
      </c>
      <c r="J48" s="21"/>
    </row>
    <row r="49" spans="1:10" ht="15" customHeight="1">
      <c r="A49" s="4" t="s">
        <v>78</v>
      </c>
      <c r="B49" s="18">
        <v>145.96</v>
      </c>
      <c r="C49" s="19">
        <v>60158</v>
      </c>
      <c r="D49" s="19">
        <v>197953</v>
      </c>
      <c r="E49" s="19">
        <v>96244</v>
      </c>
      <c r="F49" s="19">
        <v>101709</v>
      </c>
      <c r="G49" s="20">
        <v>94.62682751772213</v>
      </c>
      <c r="H49" s="20">
        <v>3.2905515475913427</v>
      </c>
      <c r="I49" s="20">
        <v>1356.214031241436</v>
      </c>
      <c r="J49" s="21" t="s">
        <v>79</v>
      </c>
    </row>
    <row r="50" spans="1:10" ht="15" customHeight="1">
      <c r="A50" s="4" t="s">
        <v>80</v>
      </c>
      <c r="B50" s="18">
        <v>145.96</v>
      </c>
      <c r="C50" s="19">
        <v>61716</v>
      </c>
      <c r="D50" s="19">
        <v>201787</v>
      </c>
      <c r="E50" s="19">
        <v>98241</v>
      </c>
      <c r="F50" s="19">
        <v>103546</v>
      </c>
      <c r="G50" s="20">
        <v>94.87667316941263</v>
      </c>
      <c r="H50" s="20">
        <v>3.2696059368721238</v>
      </c>
      <c r="I50" s="20">
        <v>1382.4815017813098</v>
      </c>
      <c r="J50" s="21"/>
    </row>
    <row r="51" spans="1:10" ht="15" customHeight="1">
      <c r="A51" s="4" t="s">
        <v>81</v>
      </c>
      <c r="B51" s="18">
        <v>145.96</v>
      </c>
      <c r="C51" s="19">
        <v>63215</v>
      </c>
      <c r="D51" s="19">
        <v>205484</v>
      </c>
      <c r="E51" s="19">
        <v>100113</v>
      </c>
      <c r="F51" s="19">
        <v>105371</v>
      </c>
      <c r="G51" s="20">
        <v>95.01001224245759</v>
      </c>
      <c r="H51" s="20">
        <v>3.250557620817844</v>
      </c>
      <c r="I51" s="20">
        <v>1407.8103590024664</v>
      </c>
      <c r="J51" s="21"/>
    </row>
    <row r="52" spans="1:10" ht="15" customHeight="1">
      <c r="A52" s="4" t="s">
        <v>82</v>
      </c>
      <c r="B52" s="18">
        <v>145.96</v>
      </c>
      <c r="C52" s="19">
        <v>64948</v>
      </c>
      <c r="D52" s="19">
        <v>209380</v>
      </c>
      <c r="E52" s="19">
        <v>102196</v>
      </c>
      <c r="F52" s="19">
        <v>107184</v>
      </c>
      <c r="G52" s="20">
        <v>95.34632034632034</v>
      </c>
      <c r="H52" s="20">
        <v>3.2238098170844367</v>
      </c>
      <c r="I52" s="20">
        <v>1434.5026034530008</v>
      </c>
      <c r="J52" s="21"/>
    </row>
    <row r="53" spans="1:10" ht="15" customHeight="1">
      <c r="A53" s="4" t="s">
        <v>83</v>
      </c>
      <c r="B53" s="18">
        <v>145.96</v>
      </c>
      <c r="C53" s="19">
        <v>66917</v>
      </c>
      <c r="D53" s="19">
        <v>213307</v>
      </c>
      <c r="E53" s="19">
        <v>104038</v>
      </c>
      <c r="F53" s="19">
        <v>109269</v>
      </c>
      <c r="G53" s="20">
        <v>95.21273188186952</v>
      </c>
      <c r="H53" s="20">
        <v>3.1876354289642395</v>
      </c>
      <c r="I53" s="20">
        <v>1461.4072348588654</v>
      </c>
      <c r="J53" s="21"/>
    </row>
    <row r="54" spans="1:10" ht="15" customHeight="1">
      <c r="A54" s="4" t="s">
        <v>84</v>
      </c>
      <c r="B54" s="18">
        <v>145.96</v>
      </c>
      <c r="C54" s="19">
        <v>69651</v>
      </c>
      <c r="D54" s="19">
        <v>215566</v>
      </c>
      <c r="E54" s="19">
        <v>105065</v>
      </c>
      <c r="F54" s="19">
        <v>110501</v>
      </c>
      <c r="G54" s="20">
        <v>95.08058750599542</v>
      </c>
      <c r="H54" s="20">
        <v>3.094944796198188</v>
      </c>
      <c r="I54" s="20">
        <v>1476.8840778295423</v>
      </c>
      <c r="J54" s="21" t="s">
        <v>85</v>
      </c>
    </row>
    <row r="55" spans="1:10" ht="15" customHeight="1">
      <c r="A55" s="4" t="s">
        <v>86</v>
      </c>
      <c r="B55" s="18">
        <v>145.96</v>
      </c>
      <c r="C55" s="19">
        <v>70835</v>
      </c>
      <c r="D55" s="19">
        <v>217995</v>
      </c>
      <c r="E55" s="19">
        <v>106263</v>
      </c>
      <c r="F55" s="19">
        <v>111732</v>
      </c>
      <c r="G55" s="20">
        <v>95.10525185264741</v>
      </c>
      <c r="H55" s="20">
        <v>3.07750405872803</v>
      </c>
      <c r="I55" s="20">
        <v>1493.5256234584817</v>
      </c>
      <c r="J55" s="21"/>
    </row>
    <row r="56" spans="1:10" ht="15" customHeight="1">
      <c r="A56" s="4" t="s">
        <v>87</v>
      </c>
      <c r="B56" s="18">
        <v>145.96</v>
      </c>
      <c r="C56" s="19">
        <v>72164</v>
      </c>
      <c r="D56" s="19">
        <v>220849</v>
      </c>
      <c r="E56" s="19">
        <v>107645</v>
      </c>
      <c r="F56" s="19">
        <v>113204</v>
      </c>
      <c r="G56" s="20">
        <v>95.08939613441221</v>
      </c>
      <c r="H56" s="20">
        <v>3.0603763649465106</v>
      </c>
      <c r="I56" s="20">
        <v>1513.0789257330775</v>
      </c>
      <c r="J56" s="21"/>
    </row>
    <row r="57" spans="1:10" ht="15" customHeight="1">
      <c r="A57" s="4" t="s">
        <v>88</v>
      </c>
      <c r="B57" s="18">
        <v>145.96</v>
      </c>
      <c r="C57" s="19">
        <v>73897</v>
      </c>
      <c r="D57" s="19">
        <v>223740</v>
      </c>
      <c r="E57" s="19">
        <v>109057</v>
      </c>
      <c r="F57" s="19">
        <v>114683</v>
      </c>
      <c r="G57" s="20">
        <v>95.09430342770942</v>
      </c>
      <c r="H57" s="20">
        <v>3.027727783265897</v>
      </c>
      <c r="I57" s="20">
        <v>1532.8857221156482</v>
      </c>
      <c r="J57" s="21"/>
    </row>
    <row r="58" spans="1:10" ht="15" customHeight="1">
      <c r="A58" s="4" t="s">
        <v>89</v>
      </c>
      <c r="B58" s="18">
        <v>145.96</v>
      </c>
      <c r="C58" s="19">
        <v>75201</v>
      </c>
      <c r="D58" s="19">
        <v>226155</v>
      </c>
      <c r="E58" s="19">
        <v>110280</v>
      </c>
      <c r="F58" s="19">
        <v>115875</v>
      </c>
      <c r="G58" s="20">
        <v>95.1715210355987</v>
      </c>
      <c r="H58" s="20">
        <v>3.0073403279211712</v>
      </c>
      <c r="I58" s="20">
        <v>1549.4313510550835</v>
      </c>
      <c r="J58" s="21"/>
    </row>
    <row r="59" spans="1:10" ht="15" customHeight="1">
      <c r="A59" s="4" t="s">
        <v>90</v>
      </c>
      <c r="B59" s="18">
        <v>145.96</v>
      </c>
      <c r="C59" s="19">
        <v>76429</v>
      </c>
      <c r="D59" s="19">
        <v>228985</v>
      </c>
      <c r="E59" s="19">
        <v>111855</v>
      </c>
      <c r="F59" s="19">
        <v>117130</v>
      </c>
      <c r="G59" s="20">
        <v>95.49645692819944</v>
      </c>
      <c r="H59" s="20">
        <v>2.9960486202881107</v>
      </c>
      <c r="I59" s="20">
        <v>1568.8202247191011</v>
      </c>
      <c r="J59" s="21" t="s">
        <v>91</v>
      </c>
    </row>
    <row r="60" spans="1:10" ht="15" customHeight="1">
      <c r="A60" s="4" t="s">
        <v>92</v>
      </c>
      <c r="B60" s="18">
        <v>145.96</v>
      </c>
      <c r="C60" s="19">
        <v>77598</v>
      </c>
      <c r="D60" s="19">
        <v>230695</v>
      </c>
      <c r="E60" s="19">
        <v>112673</v>
      </c>
      <c r="F60" s="19">
        <v>118022</v>
      </c>
      <c r="G60" s="20">
        <v>95.46779414007558</v>
      </c>
      <c r="H60" s="20">
        <v>2.972950333771489</v>
      </c>
      <c r="I60" s="20">
        <v>1580.5357632228006</v>
      </c>
      <c r="J60" s="21"/>
    </row>
    <row r="61" spans="1:10" ht="15" customHeight="1">
      <c r="A61" s="4" t="s">
        <v>93</v>
      </c>
      <c r="B61" s="18">
        <v>145.96</v>
      </c>
      <c r="C61" s="19">
        <v>78803</v>
      </c>
      <c r="D61" s="19">
        <v>232116</v>
      </c>
      <c r="E61" s="19">
        <v>113407</v>
      </c>
      <c r="F61" s="19">
        <v>118709</v>
      </c>
      <c r="G61" s="20">
        <v>95.53361581682938</v>
      </c>
      <c r="H61" s="20">
        <v>2.9455223785896476</v>
      </c>
      <c r="I61" s="20">
        <v>1590.271307207454</v>
      </c>
      <c r="J61" s="21"/>
    </row>
    <row r="62" spans="1:10" ht="15" customHeight="1">
      <c r="A62" s="4" t="s">
        <v>94</v>
      </c>
      <c r="B62" s="18">
        <v>147.01</v>
      </c>
      <c r="C62" s="19">
        <v>79879</v>
      </c>
      <c r="D62" s="19">
        <v>233236</v>
      </c>
      <c r="E62" s="19">
        <v>113922</v>
      </c>
      <c r="F62" s="19">
        <v>119314</v>
      </c>
      <c r="G62" s="20">
        <v>95.48083209011516</v>
      </c>
      <c r="H62" s="20">
        <f>D62/C62</f>
        <v>2.919866297775385</v>
      </c>
      <c r="I62" s="20">
        <v>1586.5315284674514</v>
      </c>
      <c r="J62" s="21" t="s">
        <v>95</v>
      </c>
    </row>
    <row r="63" spans="1:10" ht="15" customHeight="1">
      <c r="A63" s="3" t="s">
        <v>96</v>
      </c>
      <c r="B63" s="18">
        <v>147.01</v>
      </c>
      <c r="C63" s="19">
        <v>80988</v>
      </c>
      <c r="D63" s="19">
        <v>233962</v>
      </c>
      <c r="E63" s="19">
        <v>114300</v>
      </c>
      <c r="F63" s="19">
        <v>119662</v>
      </c>
      <c r="G63" s="20">
        <v>95.5190453109592</v>
      </c>
      <c r="H63" s="20">
        <v>2.8888477305279796</v>
      </c>
      <c r="I63" s="20">
        <v>1591.4699680293859</v>
      </c>
      <c r="J63" s="21"/>
    </row>
    <row r="64" spans="1:10" ht="15" customHeight="1">
      <c r="A64" s="4" t="s">
        <v>611</v>
      </c>
      <c r="B64" s="18">
        <v>147.01</v>
      </c>
      <c r="C64" s="19">
        <v>83409</v>
      </c>
      <c r="D64" s="19">
        <v>234968</v>
      </c>
      <c r="E64" s="19">
        <v>114772</v>
      </c>
      <c r="F64" s="19">
        <v>120196</v>
      </c>
      <c r="G64" s="20">
        <v>95.48737062797431</v>
      </c>
      <c r="H64" s="20">
        <v>2.817058111234999</v>
      </c>
      <c r="I64" s="20">
        <v>1598.3130399292565</v>
      </c>
      <c r="J64" s="21" t="s">
        <v>97</v>
      </c>
    </row>
    <row r="65" spans="1:10" ht="15" customHeight="1">
      <c r="A65" s="4" t="s">
        <v>612</v>
      </c>
      <c r="B65" s="18">
        <v>147.01</v>
      </c>
      <c r="C65" s="19">
        <v>84955</v>
      </c>
      <c r="D65" s="19">
        <v>236039</v>
      </c>
      <c r="E65" s="19">
        <v>115455</v>
      </c>
      <c r="F65" s="19">
        <v>120584</v>
      </c>
      <c r="G65" s="20">
        <v>95.74653353678764</v>
      </c>
      <c r="H65" s="20">
        <v>2.7784003295862516</v>
      </c>
      <c r="I65" s="20">
        <v>1605.5982586218627</v>
      </c>
      <c r="J65" s="21"/>
    </row>
    <row r="66" spans="1:10" ht="15" customHeight="1">
      <c r="A66" s="24" t="s">
        <v>613</v>
      </c>
      <c r="B66" s="18">
        <v>175.9</v>
      </c>
      <c r="C66" s="19">
        <v>87780</v>
      </c>
      <c r="D66" s="19">
        <v>246921</v>
      </c>
      <c r="E66" s="19">
        <v>120736</v>
      </c>
      <c r="F66" s="19">
        <v>126185</v>
      </c>
      <c r="G66" s="20">
        <v>95.68173713198874</v>
      </c>
      <c r="H66" s="20">
        <v>2.8129528366370473</v>
      </c>
      <c r="I66" s="20">
        <v>1403.757816941444</v>
      </c>
      <c r="J66" s="21" t="s">
        <v>98</v>
      </c>
    </row>
    <row r="67" spans="1:10" ht="15" customHeight="1">
      <c r="A67" s="4" t="s">
        <v>614</v>
      </c>
      <c r="B67" s="18">
        <v>175.9</v>
      </c>
      <c r="C67" s="19">
        <v>88644</v>
      </c>
      <c r="D67" s="19">
        <v>246600</v>
      </c>
      <c r="E67" s="19">
        <v>120581</v>
      </c>
      <c r="F67" s="19">
        <v>126019</v>
      </c>
      <c r="G67" s="20">
        <v>95.68477769225275</v>
      </c>
      <c r="H67" s="20">
        <v>2.781914173548125</v>
      </c>
      <c r="I67" s="20">
        <v>1401.9329164297897</v>
      </c>
      <c r="J67" s="21"/>
    </row>
    <row r="68" spans="1:10" ht="15" customHeight="1">
      <c r="A68" s="4" t="s">
        <v>99</v>
      </c>
      <c r="B68" s="18">
        <v>175.9</v>
      </c>
      <c r="C68" s="19">
        <v>89852</v>
      </c>
      <c r="D68" s="19">
        <v>246851</v>
      </c>
      <c r="E68" s="19">
        <v>120900</v>
      </c>
      <c r="F68" s="19">
        <v>125951</v>
      </c>
      <c r="G68" s="20">
        <v>95.98971028415812</v>
      </c>
      <c r="H68" s="20">
        <v>2.7473066820994525</v>
      </c>
      <c r="I68" s="20">
        <v>1403.3598635588403</v>
      </c>
      <c r="J68" s="21"/>
    </row>
    <row r="69" spans="1:10" ht="15" customHeight="1">
      <c r="A69" s="4" t="s">
        <v>100</v>
      </c>
      <c r="B69" s="18">
        <v>175.9</v>
      </c>
      <c r="C69" s="19">
        <v>91131</v>
      </c>
      <c r="D69" s="19">
        <v>247281</v>
      </c>
      <c r="E69" s="19">
        <v>121093</v>
      </c>
      <c r="F69" s="19">
        <v>126188</v>
      </c>
      <c r="G69" s="20">
        <v>95.96237360129331</v>
      </c>
      <c r="H69" s="20">
        <v>2.713467426013102</v>
      </c>
      <c r="I69" s="20">
        <v>1405.8044343376919</v>
      </c>
      <c r="J69" s="21"/>
    </row>
    <row r="70" spans="1:10" ht="15" customHeight="1">
      <c r="A70" s="4" t="s">
        <v>101</v>
      </c>
      <c r="B70" s="18">
        <v>175.9</v>
      </c>
      <c r="C70" s="19">
        <v>91578</v>
      </c>
      <c r="D70" s="19">
        <v>246347</v>
      </c>
      <c r="E70" s="19">
        <v>120701</v>
      </c>
      <c r="F70" s="19">
        <v>125646</v>
      </c>
      <c r="G70" s="20">
        <v>96.06433949349761</v>
      </c>
      <c r="H70" s="20">
        <v>2.690023804843958</v>
      </c>
      <c r="I70" s="20">
        <v>1400.4945992040932</v>
      </c>
      <c r="J70" s="21" t="s">
        <v>102</v>
      </c>
    </row>
    <row r="71" spans="1:10" ht="15" customHeight="1">
      <c r="A71" s="4" t="s">
        <v>103</v>
      </c>
      <c r="B71" s="18">
        <v>175.9</v>
      </c>
      <c r="C71" s="19">
        <v>92650</v>
      </c>
      <c r="D71" s="19">
        <v>246383</v>
      </c>
      <c r="E71" s="19">
        <v>120622</v>
      </c>
      <c r="F71" s="19">
        <v>125761</v>
      </c>
      <c r="G71" s="20">
        <v>95.91367753119012</v>
      </c>
      <c r="H71" s="20">
        <v>2.6592876416621696</v>
      </c>
      <c r="I71" s="20">
        <v>1400.699260943718</v>
      </c>
      <c r="J71" s="21"/>
    </row>
    <row r="72" spans="1:10" ht="15" customHeight="1">
      <c r="A72" s="4" t="s">
        <v>104</v>
      </c>
      <c r="B72" s="25">
        <v>175.9</v>
      </c>
      <c r="C72" s="5">
        <v>93740</v>
      </c>
      <c r="D72" s="5">
        <v>246559</v>
      </c>
      <c r="E72" s="5">
        <v>120731</v>
      </c>
      <c r="F72" s="5">
        <v>125828</v>
      </c>
      <c r="G72" s="26">
        <v>95.94923228534189</v>
      </c>
      <c r="H72" s="26">
        <v>2.630243225944101</v>
      </c>
      <c r="I72" s="26">
        <v>1401.6998294485502</v>
      </c>
      <c r="J72" s="27"/>
    </row>
    <row r="73" spans="1:10" ht="15" customHeight="1">
      <c r="A73" s="4" t="s">
        <v>615</v>
      </c>
      <c r="B73" s="25">
        <v>175.9</v>
      </c>
      <c r="C73" s="5">
        <v>94988</v>
      </c>
      <c r="D73" s="5">
        <v>247186</v>
      </c>
      <c r="E73" s="5">
        <v>120909</v>
      </c>
      <c r="F73" s="5">
        <v>126277</v>
      </c>
      <c r="G73" s="26">
        <v>95.74902793066038</v>
      </c>
      <c r="H73" s="26">
        <v>2.602286604623742</v>
      </c>
      <c r="I73" s="26">
        <v>1405.2643547470152</v>
      </c>
      <c r="J73" s="27"/>
    </row>
    <row r="74" spans="1:10" ht="15" customHeight="1">
      <c r="A74" s="4" t="s">
        <v>105</v>
      </c>
      <c r="B74" s="25">
        <v>175.9</v>
      </c>
      <c r="C74" s="5">
        <v>96186</v>
      </c>
      <c r="D74" s="5">
        <v>247566</v>
      </c>
      <c r="E74" s="5">
        <v>121163</v>
      </c>
      <c r="F74" s="5">
        <v>126403</v>
      </c>
      <c r="G74" s="26">
        <v>95.85452876909567</v>
      </c>
      <c r="H74" s="26">
        <v>2.5738257126816793</v>
      </c>
      <c r="I74" s="26">
        <v>1407.4246731097214</v>
      </c>
      <c r="J74" s="27"/>
    </row>
    <row r="75" spans="1:10" ht="15" customHeight="1">
      <c r="A75" s="4" t="s">
        <v>106</v>
      </c>
      <c r="B75" s="25">
        <v>175.9</v>
      </c>
      <c r="C75" s="5">
        <v>96067</v>
      </c>
      <c r="D75" s="5">
        <v>246739</v>
      </c>
      <c r="E75" s="5">
        <v>120449</v>
      </c>
      <c r="F75" s="5">
        <v>126290</v>
      </c>
      <c r="G75" s="26">
        <v>95.37493071502098</v>
      </c>
      <c r="H75" s="26">
        <v>2.568405383742596</v>
      </c>
      <c r="I75" s="26">
        <v>1402.7231381466743</v>
      </c>
      <c r="J75" s="21" t="s">
        <v>107</v>
      </c>
    </row>
    <row r="76" spans="1:10" s="28" customFormat="1" ht="15" customHeight="1">
      <c r="A76" s="4" t="s">
        <v>108</v>
      </c>
      <c r="B76" s="25">
        <v>175.9</v>
      </c>
      <c r="C76" s="5">
        <v>97208</v>
      </c>
      <c r="D76" s="5">
        <v>247165</v>
      </c>
      <c r="E76" s="5">
        <v>120419</v>
      </c>
      <c r="F76" s="5">
        <v>126746</v>
      </c>
      <c r="G76" s="26">
        <v>95.00812648919887</v>
      </c>
      <c r="H76" s="26">
        <v>2.5426405234137106</v>
      </c>
      <c r="I76" s="26">
        <v>1405.1449687322342</v>
      </c>
      <c r="J76" s="27"/>
    </row>
    <row r="77" spans="1:10" s="28" customFormat="1" ht="15" customHeight="1">
      <c r="A77" s="4" t="s">
        <v>109</v>
      </c>
      <c r="B77" s="25">
        <v>175.9</v>
      </c>
      <c r="C77" s="5">
        <v>98443</v>
      </c>
      <c r="D77" s="5">
        <v>248216</v>
      </c>
      <c r="E77" s="5">
        <v>120777</v>
      </c>
      <c r="F77" s="5">
        <v>127439</v>
      </c>
      <c r="G77" s="26">
        <v>94.77240091337816</v>
      </c>
      <c r="H77" s="26">
        <v>2.521418485824284</v>
      </c>
      <c r="I77" s="26">
        <v>1411.1199545196134</v>
      </c>
      <c r="J77" s="27"/>
    </row>
    <row r="78" spans="1:10" s="28" customFormat="1" ht="15" customHeight="1">
      <c r="A78" s="4" t="s">
        <v>110</v>
      </c>
      <c r="B78" s="25">
        <v>175.9</v>
      </c>
      <c r="C78" s="5">
        <v>99684</v>
      </c>
      <c r="D78" s="5">
        <v>248987</v>
      </c>
      <c r="E78" s="5">
        <v>121105</v>
      </c>
      <c r="F78" s="5">
        <v>127882</v>
      </c>
      <c r="G78" s="26">
        <v>94.70058335027603</v>
      </c>
      <c r="H78" s="26">
        <v>2.4977629308615223</v>
      </c>
      <c r="I78" s="26">
        <v>1415.5031267765776</v>
      </c>
      <c r="J78" s="27"/>
    </row>
    <row r="79" spans="1:10" s="28" customFormat="1" ht="15" customHeight="1">
      <c r="A79" s="4" t="s">
        <v>111</v>
      </c>
      <c r="B79" s="25">
        <v>175.9</v>
      </c>
      <c r="C79" s="5">
        <v>100519</v>
      </c>
      <c r="D79" s="5">
        <v>249257</v>
      </c>
      <c r="E79" s="5">
        <v>121217</v>
      </c>
      <c r="F79" s="5">
        <v>128040</v>
      </c>
      <c r="G79" s="26">
        <v>94.6711965010934</v>
      </c>
      <c r="H79" s="26">
        <v>2.4797003551567367</v>
      </c>
      <c r="I79" s="26">
        <v>1417.0380898237634</v>
      </c>
      <c r="J79" s="27"/>
    </row>
    <row r="80" spans="1:10" ht="15" customHeight="1">
      <c r="A80" s="29" t="s">
        <v>616</v>
      </c>
      <c r="B80" s="18">
        <v>217.45</v>
      </c>
      <c r="C80" s="19">
        <v>105678</v>
      </c>
      <c r="D80" s="19">
        <v>264202</v>
      </c>
      <c r="E80" s="19">
        <v>128600</v>
      </c>
      <c r="F80" s="19">
        <v>135602</v>
      </c>
      <c r="G80" s="20">
        <v>94.83635934573236</v>
      </c>
      <c r="H80" s="20">
        <v>2.500066238952289</v>
      </c>
      <c r="I80" s="20">
        <v>1215.0011496895838</v>
      </c>
      <c r="J80" s="30" t="s">
        <v>112</v>
      </c>
    </row>
    <row r="81" spans="1:10" s="28" customFormat="1" ht="15" customHeight="1">
      <c r="A81" s="4" t="s">
        <v>113</v>
      </c>
      <c r="B81" s="25">
        <v>217.45</v>
      </c>
      <c r="C81" s="5">
        <v>104521</v>
      </c>
      <c r="D81" s="5">
        <v>262603</v>
      </c>
      <c r="E81" s="5">
        <v>127435</v>
      </c>
      <c r="F81" s="5">
        <v>135168</v>
      </c>
      <c r="G81" s="26">
        <f>E81*100/F81</f>
        <v>94.27897135416667</v>
      </c>
      <c r="H81" s="26">
        <f>D81/C81</f>
        <v>2.512442475674745</v>
      </c>
      <c r="I81" s="26">
        <f>D81/B81</f>
        <v>1207.64773511152</v>
      </c>
      <c r="J81" s="31" t="s">
        <v>617</v>
      </c>
    </row>
    <row r="82" spans="1:10" s="28" customFormat="1" ht="15" customHeight="1">
      <c r="A82" s="4" t="s">
        <v>618</v>
      </c>
      <c r="B82" s="25">
        <v>217.45</v>
      </c>
      <c r="C82" s="5">
        <v>106104</v>
      </c>
      <c r="D82" s="5">
        <v>263267</v>
      </c>
      <c r="E82" s="5">
        <v>127758</v>
      </c>
      <c r="F82" s="5">
        <v>135509</v>
      </c>
      <c r="G82" s="26">
        <v>94.28008471762023</v>
      </c>
      <c r="H82" s="26">
        <v>2.4812165422604235</v>
      </c>
      <c r="I82" s="26">
        <v>1210.7013106461256</v>
      </c>
      <c r="J82" s="31"/>
    </row>
    <row r="83" spans="1:10" s="32" customFormat="1" ht="15" customHeight="1">
      <c r="A83" s="4" t="s">
        <v>114</v>
      </c>
      <c r="B83" s="25">
        <v>217.43</v>
      </c>
      <c r="C83" s="5">
        <v>107282</v>
      </c>
      <c r="D83" s="5">
        <v>263661</v>
      </c>
      <c r="E83" s="5">
        <v>127829</v>
      </c>
      <c r="F83" s="5">
        <v>135832</v>
      </c>
      <c r="G83" s="26">
        <f>E83/F83*100</f>
        <v>94.10816302491313</v>
      </c>
      <c r="H83" s="26">
        <f>D83/C83</f>
        <v>2.4576443392181355</v>
      </c>
      <c r="I83" s="26">
        <f>D83/B83</f>
        <v>1212.6247527940027</v>
      </c>
      <c r="J83" s="133" t="s">
        <v>654</v>
      </c>
    </row>
    <row r="84" spans="1:10" ht="13.5">
      <c r="A84" s="13" t="s">
        <v>115</v>
      </c>
      <c r="B84" s="106">
        <v>217.43</v>
      </c>
      <c r="C84" s="14">
        <v>108755</v>
      </c>
      <c r="D84" s="14">
        <v>264171</v>
      </c>
      <c r="E84" s="14">
        <v>128013</v>
      </c>
      <c r="F84" s="14">
        <v>136158</v>
      </c>
      <c r="G84" s="129">
        <f>E84/F84*100</f>
        <v>94.01797911250165</v>
      </c>
      <c r="H84" s="129">
        <f>D84/C84</f>
        <v>2.4290469403705575</v>
      </c>
      <c r="I84" s="129">
        <f>D84/B84</f>
        <v>1214.9703352803201</v>
      </c>
      <c r="J84" s="33"/>
    </row>
    <row r="85" s="135" customFormat="1" ht="12">
      <c r="J85" s="111" t="s">
        <v>653</v>
      </c>
    </row>
  </sheetData>
  <sheetProtection/>
  <mergeCells count="8">
    <mergeCell ref="A3:A4"/>
    <mergeCell ref="B3:B4"/>
    <mergeCell ref="C3:C4"/>
    <mergeCell ref="D3:F3"/>
    <mergeCell ref="J3:J4"/>
    <mergeCell ref="I3:I4"/>
    <mergeCell ref="H3:H4"/>
    <mergeCell ref="G3:G4"/>
  </mergeCells>
  <printOptions/>
  <pageMargins left="0.62" right="0.31496062992125984" top="0.45" bottom="0.39" header="0.33" footer="0.3"/>
  <pageSetup fitToHeight="1" fitToWidth="1" horizontalDpi="600" verticalDpi="600" orientation="portrait" paperSize="8" scale="92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14" width="10.625" style="28" customWidth="1"/>
    <col min="15" max="15" width="10.625" style="1" customWidth="1"/>
    <col min="16" max="16384" width="9.00390625" style="1" customWidth="1"/>
  </cols>
  <sheetData>
    <row r="1" ht="14.25">
      <c r="A1" s="166" t="s">
        <v>781</v>
      </c>
    </row>
    <row r="2" ht="13.5">
      <c r="O2" s="167" t="s">
        <v>784</v>
      </c>
    </row>
    <row r="3" spans="1:15" ht="19.5" customHeight="1">
      <c r="A3" s="193" t="s">
        <v>309</v>
      </c>
      <c r="B3" s="193" t="s">
        <v>310</v>
      </c>
      <c r="C3" s="193"/>
      <c r="D3" s="193"/>
      <c r="E3" s="193"/>
      <c r="F3" s="193"/>
      <c r="G3" s="193" t="s">
        <v>311</v>
      </c>
      <c r="H3" s="193"/>
      <c r="I3" s="193"/>
      <c r="J3" s="193"/>
      <c r="K3" s="193"/>
      <c r="L3" s="193"/>
      <c r="M3" s="193" t="s">
        <v>312</v>
      </c>
      <c r="N3" s="193"/>
      <c r="O3" s="193"/>
    </row>
    <row r="4" spans="1:15" ht="19.5" customHeight="1">
      <c r="A4" s="193"/>
      <c r="B4" s="193" t="s">
        <v>313</v>
      </c>
      <c r="C4" s="184" t="s">
        <v>314</v>
      </c>
      <c r="D4" s="165"/>
      <c r="E4" s="193" t="s">
        <v>315</v>
      </c>
      <c r="F4" s="193" t="s">
        <v>316</v>
      </c>
      <c r="G4" s="184" t="s">
        <v>317</v>
      </c>
      <c r="H4" s="85"/>
      <c r="I4" s="184" t="s">
        <v>318</v>
      </c>
      <c r="J4" s="85"/>
      <c r="K4" s="193" t="s">
        <v>315</v>
      </c>
      <c r="L4" s="193" t="s">
        <v>319</v>
      </c>
      <c r="M4" s="195" t="s">
        <v>782</v>
      </c>
      <c r="N4" s="195" t="s">
        <v>783</v>
      </c>
      <c r="O4" s="193" t="s">
        <v>320</v>
      </c>
    </row>
    <row r="5" spans="1:15" ht="19.5" customHeight="1">
      <c r="A5" s="193"/>
      <c r="B5" s="193"/>
      <c r="C5" s="193"/>
      <c r="D5" s="2" t="s">
        <v>321</v>
      </c>
      <c r="E5" s="193"/>
      <c r="F5" s="193"/>
      <c r="G5" s="193"/>
      <c r="H5" s="2" t="s">
        <v>321</v>
      </c>
      <c r="I5" s="193"/>
      <c r="J5" s="2" t="s">
        <v>321</v>
      </c>
      <c r="K5" s="193"/>
      <c r="L5" s="193"/>
      <c r="M5" s="196"/>
      <c r="N5" s="196"/>
      <c r="O5" s="193"/>
    </row>
    <row r="6" spans="1:15" s="12" customFormat="1" ht="15" customHeight="1">
      <c r="A6" s="168" t="s">
        <v>322</v>
      </c>
      <c r="B6" s="169">
        <f>B10</f>
        <v>2461</v>
      </c>
      <c r="C6" s="169">
        <f>SUM(C7:C8)</f>
        <v>2184</v>
      </c>
      <c r="D6" s="170">
        <f>C6/C6*100</f>
        <v>100</v>
      </c>
      <c r="E6" s="169">
        <f>B6+C6</f>
        <v>4645</v>
      </c>
      <c r="F6" s="169">
        <f>B6-C6</f>
        <v>277</v>
      </c>
      <c r="G6" s="169">
        <v>12286</v>
      </c>
      <c r="H6" s="170">
        <f>G6/G6*100</f>
        <v>100</v>
      </c>
      <c r="I6" s="169">
        <v>12063</v>
      </c>
      <c r="J6" s="170">
        <f>I6/I6*100</f>
        <v>100</v>
      </c>
      <c r="K6" s="169">
        <f>G6+I6</f>
        <v>24349</v>
      </c>
      <c r="L6" s="169">
        <f>G6-I6</f>
        <v>223</v>
      </c>
      <c r="M6" s="169">
        <f>B6+G6</f>
        <v>14747</v>
      </c>
      <c r="N6" s="169">
        <f>C6+I6</f>
        <v>14247</v>
      </c>
      <c r="O6" s="169">
        <f>M6-N6</f>
        <v>500</v>
      </c>
    </row>
    <row r="7" spans="1:15" ht="15" customHeight="1">
      <c r="A7" s="168" t="s">
        <v>120</v>
      </c>
      <c r="B7" s="171">
        <f>B11</f>
        <v>1271</v>
      </c>
      <c r="C7" s="171">
        <v>1171</v>
      </c>
      <c r="D7" s="170">
        <f>C7/C6*100</f>
        <v>53.61721611721612</v>
      </c>
      <c r="E7" s="169">
        <f>B7+C7</f>
        <v>2442</v>
      </c>
      <c r="F7" s="169">
        <f>B7-C7</f>
        <v>100</v>
      </c>
      <c r="G7" s="171">
        <v>6697</v>
      </c>
      <c r="H7" s="170">
        <f>G7/G6*100</f>
        <v>54.50919746052417</v>
      </c>
      <c r="I7" s="171">
        <v>6570</v>
      </c>
      <c r="J7" s="170">
        <f>I7/I6*100</f>
        <v>54.46406366575479</v>
      </c>
      <c r="K7" s="169">
        <f>G7+I7</f>
        <v>13267</v>
      </c>
      <c r="L7" s="169">
        <f>G7-I7</f>
        <v>127</v>
      </c>
      <c r="M7" s="169">
        <f>B7+G7</f>
        <v>7968</v>
      </c>
      <c r="N7" s="169">
        <f>C7+I7</f>
        <v>7741</v>
      </c>
      <c r="O7" s="169">
        <f>M7-N7</f>
        <v>227</v>
      </c>
    </row>
    <row r="8" spans="1:15" ht="15" customHeight="1">
      <c r="A8" s="168" t="s">
        <v>121</v>
      </c>
      <c r="B8" s="171">
        <f>B12</f>
        <v>1190</v>
      </c>
      <c r="C8" s="171">
        <v>1013</v>
      </c>
      <c r="D8" s="170">
        <f>C8/C6*100</f>
        <v>46.38278388278388</v>
      </c>
      <c r="E8" s="169">
        <f>B8+C8</f>
        <v>2203</v>
      </c>
      <c r="F8" s="169">
        <f>B8-C8</f>
        <v>177</v>
      </c>
      <c r="G8" s="171">
        <v>5589</v>
      </c>
      <c r="H8" s="170">
        <f>G8/G6*100</f>
        <v>45.49080253947583</v>
      </c>
      <c r="I8" s="171">
        <v>5493</v>
      </c>
      <c r="J8" s="170">
        <f>I8/I6*100</f>
        <v>45.535936334245214</v>
      </c>
      <c r="K8" s="169">
        <f>G8+I8</f>
        <v>11082</v>
      </c>
      <c r="L8" s="169">
        <f>G8-I8</f>
        <v>96</v>
      </c>
      <c r="M8" s="169">
        <f>B8+G8</f>
        <v>6779</v>
      </c>
      <c r="N8" s="169">
        <f>C8+I8</f>
        <v>6506</v>
      </c>
      <c r="O8" s="169">
        <f>M8-N8</f>
        <v>273</v>
      </c>
    </row>
    <row r="9" spans="1:15" ht="19.5" customHeight="1">
      <c r="A9" s="44"/>
      <c r="B9" s="172"/>
      <c r="C9" s="172"/>
      <c r="D9" s="26"/>
      <c r="E9" s="173"/>
      <c r="F9" s="173"/>
      <c r="G9" s="172"/>
      <c r="H9" s="26"/>
      <c r="I9" s="174"/>
      <c r="J9" s="26"/>
      <c r="K9" s="173"/>
      <c r="L9" s="173"/>
      <c r="M9" s="173"/>
      <c r="N9" s="175"/>
      <c r="O9" s="173"/>
    </row>
    <row r="10" spans="1:15" ht="15" customHeight="1">
      <c r="A10" s="109" t="s">
        <v>701</v>
      </c>
      <c r="B10" s="173">
        <f>SUM(B11:B12)</f>
        <v>2461</v>
      </c>
      <c r="C10" s="173">
        <v>10</v>
      </c>
      <c r="D10" s="176">
        <f>C10/C6*100</f>
        <v>0.4578754578754579</v>
      </c>
      <c r="E10" s="173">
        <f>B10+C10</f>
        <v>2471</v>
      </c>
      <c r="F10" s="173">
        <f>B10-C10</f>
        <v>2451</v>
      </c>
      <c r="G10" s="173">
        <v>1730</v>
      </c>
      <c r="H10" s="176">
        <f>G10/G6*100</f>
        <v>14.081067882142277</v>
      </c>
      <c r="I10" s="173">
        <v>1789</v>
      </c>
      <c r="J10" s="176">
        <f>I10/I6*100</f>
        <v>14.830473348254994</v>
      </c>
      <c r="K10" s="173">
        <f>G10+I10</f>
        <v>3519</v>
      </c>
      <c r="L10" s="173">
        <f>G10-I10</f>
        <v>-59</v>
      </c>
      <c r="M10" s="173">
        <f>B10+G10</f>
        <v>4191</v>
      </c>
      <c r="N10" s="175">
        <f>C10+I10</f>
        <v>1799</v>
      </c>
      <c r="O10" s="173">
        <f>M10-N10</f>
        <v>2392</v>
      </c>
    </row>
    <row r="11" spans="1:15" ht="15" customHeight="1">
      <c r="A11" s="109" t="s">
        <v>120</v>
      </c>
      <c r="B11" s="173">
        <v>1271</v>
      </c>
      <c r="C11" s="173">
        <v>3</v>
      </c>
      <c r="D11" s="176">
        <f>C11/C6*100</f>
        <v>0.13736263736263737</v>
      </c>
      <c r="E11" s="173">
        <f>B11+C11</f>
        <v>1274</v>
      </c>
      <c r="F11" s="173">
        <f>B11-C11</f>
        <v>1268</v>
      </c>
      <c r="G11" s="173">
        <v>870</v>
      </c>
      <c r="H11" s="176">
        <f>G11/G6*100</f>
        <v>7.081230669054209</v>
      </c>
      <c r="I11" s="173">
        <v>935</v>
      </c>
      <c r="J11" s="176">
        <f>I11/I6*100</f>
        <v>7.750974052888999</v>
      </c>
      <c r="K11" s="173">
        <f>G11+I11</f>
        <v>1805</v>
      </c>
      <c r="L11" s="173">
        <f>G11-I11</f>
        <v>-65</v>
      </c>
      <c r="M11" s="173">
        <f>B11+G11</f>
        <v>2141</v>
      </c>
      <c r="N11" s="175">
        <f>C11+I11</f>
        <v>938</v>
      </c>
      <c r="O11" s="173">
        <f>M11-N11</f>
        <v>1203</v>
      </c>
    </row>
    <row r="12" spans="1:15" ht="15" customHeight="1">
      <c r="A12" s="109" t="s">
        <v>121</v>
      </c>
      <c r="B12" s="173">
        <v>1190</v>
      </c>
      <c r="C12" s="173">
        <v>7</v>
      </c>
      <c r="D12" s="176">
        <f>C12/C6*100</f>
        <v>0.3205128205128205</v>
      </c>
      <c r="E12" s="173">
        <f>B12+C12</f>
        <v>1197</v>
      </c>
      <c r="F12" s="173">
        <f>B12-C12</f>
        <v>1183</v>
      </c>
      <c r="G12" s="173">
        <v>860</v>
      </c>
      <c r="H12" s="176">
        <f>G12/G6*100</f>
        <v>6.9998372130880675</v>
      </c>
      <c r="I12" s="173">
        <v>854</v>
      </c>
      <c r="J12" s="176">
        <f>I12/I6*100</f>
        <v>7.079499295365996</v>
      </c>
      <c r="K12" s="173">
        <f>G12+I12</f>
        <v>1714</v>
      </c>
      <c r="L12" s="173">
        <f>G12-I12</f>
        <v>6</v>
      </c>
      <c r="M12" s="173">
        <f>B12+G12</f>
        <v>2050</v>
      </c>
      <c r="N12" s="175">
        <f>C12+I12</f>
        <v>861</v>
      </c>
      <c r="O12" s="173">
        <f>M12-N12</f>
        <v>1189</v>
      </c>
    </row>
    <row r="13" spans="1:15" ht="19.5" customHeight="1">
      <c r="A13" s="110"/>
      <c r="B13" s="172"/>
      <c r="C13" s="172"/>
      <c r="D13" s="26"/>
      <c r="E13" s="173"/>
      <c r="F13" s="173"/>
      <c r="G13" s="172"/>
      <c r="H13" s="26"/>
      <c r="I13" s="174"/>
      <c r="J13" s="26"/>
      <c r="K13" s="173"/>
      <c r="L13" s="173"/>
      <c r="M13" s="173"/>
      <c r="N13" s="175"/>
      <c r="O13" s="173"/>
    </row>
    <row r="14" spans="1:15" ht="15" customHeight="1">
      <c r="A14" s="109" t="s">
        <v>702</v>
      </c>
      <c r="B14" s="173">
        <v>0</v>
      </c>
      <c r="C14" s="173">
        <v>14</v>
      </c>
      <c r="D14" s="176">
        <f>C14/C6*100</f>
        <v>0.641025641025641</v>
      </c>
      <c r="E14" s="173">
        <f>B14+C14</f>
        <v>14</v>
      </c>
      <c r="F14" s="173">
        <f>B14-C14</f>
        <v>-14</v>
      </c>
      <c r="G14" s="173">
        <f>SUM(G15:G16)</f>
        <v>2570</v>
      </c>
      <c r="H14" s="176">
        <f>G14/G6*100</f>
        <v>20.918118183298063</v>
      </c>
      <c r="I14" s="173">
        <v>2529</v>
      </c>
      <c r="J14" s="176">
        <f>I14/I6*100</f>
        <v>20.96493409599602</v>
      </c>
      <c r="K14" s="173">
        <f>G14+I14</f>
        <v>5099</v>
      </c>
      <c r="L14" s="173">
        <f>G14-I14</f>
        <v>41</v>
      </c>
      <c r="M14" s="173">
        <f>B14+G14</f>
        <v>2570</v>
      </c>
      <c r="N14" s="175">
        <f>C14+I14</f>
        <v>2543</v>
      </c>
      <c r="O14" s="173">
        <f>M14-N14</f>
        <v>27</v>
      </c>
    </row>
    <row r="15" spans="1:15" ht="15" customHeight="1">
      <c r="A15" s="109" t="s">
        <v>120</v>
      </c>
      <c r="B15" s="173">
        <v>0</v>
      </c>
      <c r="C15" s="173">
        <v>7</v>
      </c>
      <c r="D15" s="176">
        <f>C15/C6*100</f>
        <v>0.3205128205128205</v>
      </c>
      <c r="E15" s="173">
        <f>B15+C15</f>
        <v>7</v>
      </c>
      <c r="F15" s="173">
        <f>B15-C15</f>
        <v>-7</v>
      </c>
      <c r="G15" s="173">
        <v>1414</v>
      </c>
      <c r="H15" s="176">
        <f>G15/G6*100</f>
        <v>11.509034673612241</v>
      </c>
      <c r="I15" s="173">
        <v>1355</v>
      </c>
      <c r="J15" s="176">
        <f>I15/I6*100</f>
        <v>11.232695017823096</v>
      </c>
      <c r="K15" s="173">
        <f>G15+I15</f>
        <v>2769</v>
      </c>
      <c r="L15" s="173">
        <f>G15-I15</f>
        <v>59</v>
      </c>
      <c r="M15" s="173">
        <f>B15+G15</f>
        <v>1414</v>
      </c>
      <c r="N15" s="175">
        <f>C15+I15</f>
        <v>1362</v>
      </c>
      <c r="O15" s="173">
        <f>M15-N15</f>
        <v>52</v>
      </c>
    </row>
    <row r="16" spans="1:15" ht="15" customHeight="1">
      <c r="A16" s="109" t="s">
        <v>121</v>
      </c>
      <c r="B16" s="173">
        <v>0</v>
      </c>
      <c r="C16" s="173">
        <v>7</v>
      </c>
      <c r="D16" s="176">
        <f>C16/C6*100</f>
        <v>0.3205128205128205</v>
      </c>
      <c r="E16" s="173">
        <f>B16+C16</f>
        <v>7</v>
      </c>
      <c r="F16" s="173">
        <f>B16-C16</f>
        <v>-7</v>
      </c>
      <c r="G16" s="173">
        <v>1156</v>
      </c>
      <c r="H16" s="176">
        <f>G16/G6*100</f>
        <v>9.409083509685821</v>
      </c>
      <c r="I16" s="173">
        <v>1174</v>
      </c>
      <c r="J16" s="176">
        <f>I16/I6*100</f>
        <v>9.732239078172926</v>
      </c>
      <c r="K16" s="173">
        <f>G16+I16</f>
        <v>2330</v>
      </c>
      <c r="L16" s="173">
        <f>G16-I16</f>
        <v>-18</v>
      </c>
      <c r="M16" s="173">
        <f>B16+G16</f>
        <v>1156</v>
      </c>
      <c r="N16" s="175">
        <f>C16+I16</f>
        <v>1181</v>
      </c>
      <c r="O16" s="173">
        <f>M16-N16</f>
        <v>-25</v>
      </c>
    </row>
    <row r="17" spans="1:15" ht="19.5" customHeight="1">
      <c r="A17" s="110"/>
      <c r="B17" s="172"/>
      <c r="C17" s="172"/>
      <c r="D17" s="26"/>
      <c r="E17" s="173"/>
      <c r="F17" s="173"/>
      <c r="G17" s="172"/>
      <c r="H17" s="26"/>
      <c r="I17" s="174"/>
      <c r="J17" s="26"/>
      <c r="K17" s="173"/>
      <c r="L17" s="173"/>
      <c r="M17" s="173"/>
      <c r="N17" s="175"/>
      <c r="O17" s="173"/>
    </row>
    <row r="18" spans="1:15" ht="15" customHeight="1">
      <c r="A18" s="109" t="s">
        <v>703</v>
      </c>
      <c r="B18" s="173">
        <v>0</v>
      </c>
      <c r="C18" s="173">
        <v>357</v>
      </c>
      <c r="D18" s="176">
        <f>C18/C6*100</f>
        <v>16.346153846153847</v>
      </c>
      <c r="E18" s="173">
        <f>B18+C18</f>
        <v>357</v>
      </c>
      <c r="F18" s="173">
        <f>B18-C18</f>
        <v>-357</v>
      </c>
      <c r="G18" s="173">
        <v>7599</v>
      </c>
      <c r="H18" s="176">
        <f>G18/G6*100</f>
        <v>61.850887188670036</v>
      </c>
      <c r="I18" s="173">
        <v>6890</v>
      </c>
      <c r="J18" s="176">
        <f>I18/I6*100</f>
        <v>57.11680344856171</v>
      </c>
      <c r="K18" s="173">
        <f>G18+I18</f>
        <v>14489</v>
      </c>
      <c r="L18" s="173">
        <f>G18-I18</f>
        <v>709</v>
      </c>
      <c r="M18" s="173">
        <f>B18+G18</f>
        <v>7599</v>
      </c>
      <c r="N18" s="175">
        <f>C18+I18</f>
        <v>7247</v>
      </c>
      <c r="O18" s="173">
        <f>M18-N18</f>
        <v>352</v>
      </c>
    </row>
    <row r="19" spans="1:15" ht="15" customHeight="1">
      <c r="A19" s="109" t="s">
        <v>120</v>
      </c>
      <c r="B19" s="173">
        <v>0</v>
      </c>
      <c r="C19" s="173">
        <v>235</v>
      </c>
      <c r="D19" s="176">
        <f>C19/C6*100</f>
        <v>10.760073260073261</v>
      </c>
      <c r="E19" s="173">
        <f>B19+C19</f>
        <v>235</v>
      </c>
      <c r="F19" s="173">
        <f>B19-C19</f>
        <v>-235</v>
      </c>
      <c r="G19" s="173">
        <v>4251</v>
      </c>
      <c r="H19" s="176">
        <f>G19/G6*100</f>
        <v>34.60035813120625</v>
      </c>
      <c r="I19" s="173">
        <v>3879</v>
      </c>
      <c r="J19" s="176">
        <f>I19/I6*100</f>
        <v>32.156180054712756</v>
      </c>
      <c r="K19" s="173">
        <f>G19+I19</f>
        <v>8130</v>
      </c>
      <c r="L19" s="173">
        <f>G19-I19</f>
        <v>372</v>
      </c>
      <c r="M19" s="173">
        <f>B19+G19</f>
        <v>4251</v>
      </c>
      <c r="N19" s="175">
        <f>C19+I19</f>
        <v>4114</v>
      </c>
      <c r="O19" s="173">
        <f>M19-N19</f>
        <v>137</v>
      </c>
    </row>
    <row r="20" spans="1:15" ht="15" customHeight="1">
      <c r="A20" s="109" t="s">
        <v>121</v>
      </c>
      <c r="B20" s="173">
        <v>0</v>
      </c>
      <c r="C20" s="173">
        <v>122</v>
      </c>
      <c r="D20" s="176">
        <f>C20/C6*100</f>
        <v>5.586080586080587</v>
      </c>
      <c r="E20" s="173">
        <f>B20+C20</f>
        <v>122</v>
      </c>
      <c r="F20" s="173">
        <f>B20-C20</f>
        <v>-122</v>
      </c>
      <c r="G20" s="173">
        <v>3348</v>
      </c>
      <c r="H20" s="176">
        <f>G20/G6*100</f>
        <v>27.25052905746378</v>
      </c>
      <c r="I20" s="173">
        <v>3011</v>
      </c>
      <c r="J20" s="176">
        <f>I20/I6*100</f>
        <v>24.96062339384896</v>
      </c>
      <c r="K20" s="173">
        <f>G20+I20</f>
        <v>6359</v>
      </c>
      <c r="L20" s="173">
        <f>G20-I20</f>
        <v>337</v>
      </c>
      <c r="M20" s="173">
        <f>B20+G20</f>
        <v>3348</v>
      </c>
      <c r="N20" s="175">
        <f>C20+I20</f>
        <v>3133</v>
      </c>
      <c r="O20" s="173">
        <f>M20-N20</f>
        <v>215</v>
      </c>
    </row>
    <row r="21" spans="1:15" ht="19.5" customHeight="1">
      <c r="A21" s="110"/>
      <c r="B21" s="172"/>
      <c r="C21" s="172"/>
      <c r="D21" s="26"/>
      <c r="E21" s="173"/>
      <c r="F21" s="173"/>
      <c r="G21" s="172"/>
      <c r="H21" s="26"/>
      <c r="I21" s="174"/>
      <c r="J21" s="26"/>
      <c r="K21" s="173"/>
      <c r="L21" s="173"/>
      <c r="M21" s="173"/>
      <c r="N21" s="175"/>
      <c r="O21" s="173"/>
    </row>
    <row r="22" spans="1:15" ht="15" customHeight="1">
      <c r="A22" s="109" t="s">
        <v>704</v>
      </c>
      <c r="B22" s="173">
        <v>0</v>
      </c>
      <c r="C22" s="173">
        <v>1803</v>
      </c>
      <c r="D22" s="176">
        <f>C22/C6*100</f>
        <v>82.55494505494505</v>
      </c>
      <c r="E22" s="173">
        <f>B22+C22</f>
        <v>1803</v>
      </c>
      <c r="F22" s="173">
        <f>B22-C22</f>
        <v>-1803</v>
      </c>
      <c r="G22" s="173">
        <v>387</v>
      </c>
      <c r="H22" s="176">
        <f>G22/G6*100</f>
        <v>3.1499267458896307</v>
      </c>
      <c r="I22" s="173">
        <v>309</v>
      </c>
      <c r="J22" s="176">
        <f>I22/I6*100</f>
        <v>2.5615518527729417</v>
      </c>
      <c r="K22" s="173">
        <f>G22+I22</f>
        <v>696</v>
      </c>
      <c r="L22" s="173">
        <f>G22-I22</f>
        <v>78</v>
      </c>
      <c r="M22" s="173">
        <f>B22+G22</f>
        <v>387</v>
      </c>
      <c r="N22" s="175">
        <f>C22+I22</f>
        <v>2112</v>
      </c>
      <c r="O22" s="173">
        <f>M22-N22</f>
        <v>-1725</v>
      </c>
    </row>
    <row r="23" spans="1:15" ht="15" customHeight="1">
      <c r="A23" s="17" t="s">
        <v>120</v>
      </c>
      <c r="B23" s="173">
        <v>0</v>
      </c>
      <c r="C23" s="173">
        <v>926</v>
      </c>
      <c r="D23" s="176">
        <f>C23/C6*100</f>
        <v>42.3992673992674</v>
      </c>
      <c r="E23" s="173">
        <f>B23+C23</f>
        <v>926</v>
      </c>
      <c r="F23" s="173">
        <f>B23-C23</f>
        <v>-926</v>
      </c>
      <c r="G23" s="173">
        <v>162</v>
      </c>
      <c r="H23" s="176">
        <f>G23/G6*100</f>
        <v>1.3185739866514732</v>
      </c>
      <c r="I23" s="173">
        <v>121</v>
      </c>
      <c r="J23" s="176">
        <f>I23/I6*100</f>
        <v>1.0030672303738706</v>
      </c>
      <c r="K23" s="173">
        <f>G23+I23</f>
        <v>283</v>
      </c>
      <c r="L23" s="173">
        <f>G23-I23</f>
        <v>41</v>
      </c>
      <c r="M23" s="173">
        <f>B23+G23</f>
        <v>162</v>
      </c>
      <c r="N23" s="175">
        <f>C23+I23</f>
        <v>1047</v>
      </c>
      <c r="O23" s="173">
        <f>M23-N23</f>
        <v>-885</v>
      </c>
    </row>
    <row r="24" spans="1:15" ht="15" customHeight="1">
      <c r="A24" s="17" t="s">
        <v>121</v>
      </c>
      <c r="B24" s="173">
        <v>0</v>
      </c>
      <c r="C24" s="173">
        <v>877</v>
      </c>
      <c r="D24" s="176">
        <f>C24/C6*100</f>
        <v>40.15567765567766</v>
      </c>
      <c r="E24" s="173">
        <f>B24+C24</f>
        <v>877</v>
      </c>
      <c r="F24" s="173">
        <f>B24-C24</f>
        <v>-877</v>
      </c>
      <c r="G24" s="173">
        <v>225</v>
      </c>
      <c r="H24" s="176">
        <f>G24/G6*100</f>
        <v>1.8313527592381573</v>
      </c>
      <c r="I24" s="173">
        <v>188</v>
      </c>
      <c r="J24" s="176">
        <f>I24/I6*100</f>
        <v>1.5584846223990716</v>
      </c>
      <c r="K24" s="173">
        <f>G24+I24</f>
        <v>413</v>
      </c>
      <c r="L24" s="173">
        <f>G24-I24</f>
        <v>37</v>
      </c>
      <c r="M24" s="173">
        <f>B24+G24</f>
        <v>225</v>
      </c>
      <c r="N24" s="175">
        <f>C24+I24</f>
        <v>1065</v>
      </c>
      <c r="O24" s="173">
        <f>M24-N24</f>
        <v>-840</v>
      </c>
    </row>
    <row r="25" spans="1:15" ht="19.5" customHeight="1">
      <c r="A25" s="44"/>
      <c r="B25" s="172"/>
      <c r="C25" s="172"/>
      <c r="D25" s="26"/>
      <c r="E25" s="173"/>
      <c r="F25" s="173"/>
      <c r="G25" s="172"/>
      <c r="H25" s="26"/>
      <c r="I25" s="174"/>
      <c r="J25" s="26"/>
      <c r="K25" s="173"/>
      <c r="L25" s="173"/>
      <c r="M25" s="173"/>
      <c r="N25" s="175"/>
      <c r="O25" s="173"/>
    </row>
    <row r="26" spans="1:15" ht="15" customHeight="1">
      <c r="A26" s="17" t="s">
        <v>323</v>
      </c>
      <c r="B26" s="173">
        <v>0</v>
      </c>
      <c r="C26" s="173">
        <v>0</v>
      </c>
      <c r="D26" s="176">
        <v>0</v>
      </c>
      <c r="E26" s="173">
        <f>B26+C26</f>
        <v>0</v>
      </c>
      <c r="F26" s="173">
        <f>B26-C26</f>
        <v>0</v>
      </c>
      <c r="G26" s="173">
        <v>0</v>
      </c>
      <c r="H26" s="176">
        <v>0</v>
      </c>
      <c r="I26" s="173">
        <v>546</v>
      </c>
      <c r="J26" s="176">
        <f>I26/I6*100</f>
        <v>4.526237254414324</v>
      </c>
      <c r="K26" s="173">
        <f>G26+I26</f>
        <v>546</v>
      </c>
      <c r="L26" s="173">
        <f>G26-I26</f>
        <v>-546</v>
      </c>
      <c r="M26" s="173">
        <f>B26+G26</f>
        <v>0</v>
      </c>
      <c r="N26" s="175">
        <f>C26+I26</f>
        <v>546</v>
      </c>
      <c r="O26" s="173">
        <f>M26-N26</f>
        <v>-546</v>
      </c>
    </row>
    <row r="27" spans="1:15" ht="15" customHeight="1">
      <c r="A27" s="17" t="s">
        <v>120</v>
      </c>
      <c r="B27" s="173">
        <v>0</v>
      </c>
      <c r="C27" s="173">
        <v>0</v>
      </c>
      <c r="D27" s="176">
        <v>0</v>
      </c>
      <c r="E27" s="173">
        <f>B27+C27</f>
        <v>0</v>
      </c>
      <c r="F27" s="173">
        <f>B27-C27</f>
        <v>0</v>
      </c>
      <c r="G27" s="173">
        <v>0</v>
      </c>
      <c r="H27" s="176">
        <v>0</v>
      </c>
      <c r="I27" s="173">
        <v>280</v>
      </c>
      <c r="J27" s="176">
        <f>I27/I6*100</f>
        <v>2.321147309956064</v>
      </c>
      <c r="K27" s="173">
        <f>G27+I27</f>
        <v>280</v>
      </c>
      <c r="L27" s="173">
        <f>G27-I27</f>
        <v>-280</v>
      </c>
      <c r="M27" s="173">
        <f>B27+G27</f>
        <v>0</v>
      </c>
      <c r="N27" s="175">
        <f>C27+I27</f>
        <v>280</v>
      </c>
      <c r="O27" s="173">
        <f>M27-N27</f>
        <v>-280</v>
      </c>
    </row>
    <row r="28" spans="1:15" ht="15" customHeight="1">
      <c r="A28" s="2" t="s">
        <v>121</v>
      </c>
      <c r="B28" s="172">
        <v>0</v>
      </c>
      <c r="C28" s="172">
        <v>0</v>
      </c>
      <c r="D28" s="26">
        <v>0</v>
      </c>
      <c r="E28" s="172">
        <f>B28+C28</f>
        <v>0</v>
      </c>
      <c r="F28" s="172">
        <f>B28-C28</f>
        <v>0</v>
      </c>
      <c r="G28" s="172">
        <v>0</v>
      </c>
      <c r="H28" s="26">
        <v>0</v>
      </c>
      <c r="I28" s="172">
        <v>266</v>
      </c>
      <c r="J28" s="26">
        <f>I28/I6*100</f>
        <v>2.205089944458261</v>
      </c>
      <c r="K28" s="172">
        <f>G28+I28</f>
        <v>266</v>
      </c>
      <c r="L28" s="172">
        <f>G28-I28</f>
        <v>-266</v>
      </c>
      <c r="M28" s="172">
        <f>B28+G28</f>
        <v>0</v>
      </c>
      <c r="N28" s="177">
        <f>C28+I28</f>
        <v>266</v>
      </c>
      <c r="O28" s="172">
        <f>M28-N28</f>
        <v>-266</v>
      </c>
    </row>
    <row r="29" spans="13:15" ht="13.5">
      <c r="M29" s="178"/>
      <c r="N29" s="178"/>
      <c r="O29" s="179" t="s">
        <v>324</v>
      </c>
    </row>
    <row r="30" ht="13.5">
      <c r="A30" s="72" t="s">
        <v>780</v>
      </c>
    </row>
    <row r="31" ht="13.5">
      <c r="A31" s="72"/>
    </row>
    <row r="32" ht="13.5">
      <c r="A32" s="72"/>
    </row>
  </sheetData>
  <sheetProtection/>
  <mergeCells count="15">
    <mergeCell ref="O4:O5"/>
    <mergeCell ref="K4:K5"/>
    <mergeCell ref="L4:L5"/>
    <mergeCell ref="M4:M5"/>
    <mergeCell ref="N4:N5"/>
    <mergeCell ref="A3:A5"/>
    <mergeCell ref="B3:F3"/>
    <mergeCell ref="G3:L3"/>
    <mergeCell ref="M3:O3"/>
    <mergeCell ref="B4:B5"/>
    <mergeCell ref="C4:C5"/>
    <mergeCell ref="E4:E5"/>
    <mergeCell ref="F4:F5"/>
    <mergeCell ref="G4:G5"/>
    <mergeCell ref="I4:I5"/>
  </mergeCells>
  <printOptions/>
  <pageMargins left="0.45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5" width="14.625" style="1" customWidth="1"/>
    <col min="6" max="16384" width="9.00390625" style="1" customWidth="1"/>
  </cols>
  <sheetData>
    <row r="1" s="136" customFormat="1" ht="24" customHeight="1">
      <c r="A1" s="137" t="s">
        <v>705</v>
      </c>
    </row>
    <row r="2" s="135" customFormat="1" ht="24" customHeight="1">
      <c r="E2" s="154" t="s">
        <v>19</v>
      </c>
    </row>
    <row r="3" spans="1:5" ht="24" customHeight="1">
      <c r="A3" s="193" t="s">
        <v>1</v>
      </c>
      <c r="B3" s="193" t="s">
        <v>4</v>
      </c>
      <c r="C3" s="193" t="s">
        <v>15</v>
      </c>
      <c r="D3" s="193"/>
      <c r="E3" s="193"/>
    </row>
    <row r="4" spans="1:5" ht="24" customHeight="1">
      <c r="A4" s="193"/>
      <c r="B4" s="193"/>
      <c r="C4" s="2" t="s">
        <v>5</v>
      </c>
      <c r="D4" s="2" t="s">
        <v>16</v>
      </c>
      <c r="E4" s="2" t="s">
        <v>17</v>
      </c>
    </row>
    <row r="5" spans="1:5" ht="24" customHeight="1">
      <c r="A5" s="9" t="s">
        <v>693</v>
      </c>
      <c r="B5" s="5">
        <v>2214</v>
      </c>
      <c r="C5" s="5">
        <v>2891</v>
      </c>
      <c r="D5" s="5">
        <v>1165</v>
      </c>
      <c r="E5" s="5">
        <v>1726</v>
      </c>
    </row>
    <row r="6" spans="1:5" s="12" customFormat="1" ht="24" customHeight="1">
      <c r="A6" s="3" t="s">
        <v>694</v>
      </c>
      <c r="B6" s="5">
        <v>2152</v>
      </c>
      <c r="C6" s="5">
        <v>2845</v>
      </c>
      <c r="D6" s="5">
        <v>1164</v>
      </c>
      <c r="E6" s="5">
        <v>1681</v>
      </c>
    </row>
    <row r="7" spans="1:5" s="12" customFormat="1" ht="24" customHeight="1">
      <c r="A7" s="3" t="s">
        <v>706</v>
      </c>
      <c r="B7" s="5">
        <v>2126</v>
      </c>
      <c r="C7" s="5">
        <v>2836</v>
      </c>
      <c r="D7" s="5">
        <v>1152</v>
      </c>
      <c r="E7" s="5">
        <v>1684</v>
      </c>
    </row>
    <row r="8" spans="1:5" ht="24" customHeight="1">
      <c r="A8" s="3" t="s">
        <v>707</v>
      </c>
      <c r="B8" s="5">
        <v>2157</v>
      </c>
      <c r="C8" s="5">
        <v>2922</v>
      </c>
      <c r="D8" s="5">
        <v>1173</v>
      </c>
      <c r="E8" s="5">
        <v>1749</v>
      </c>
    </row>
    <row r="9" spans="1:5" s="12" customFormat="1" ht="24" customHeight="1">
      <c r="A9" s="15" t="s">
        <v>708</v>
      </c>
      <c r="B9" s="14">
        <v>2255</v>
      </c>
      <c r="C9" s="14">
        <v>2984</v>
      </c>
      <c r="D9" s="14">
        <v>1201</v>
      </c>
      <c r="E9" s="14">
        <v>1783</v>
      </c>
    </row>
    <row r="10" s="135" customFormat="1" ht="18" customHeight="1">
      <c r="E10" s="138" t="s">
        <v>20</v>
      </c>
    </row>
    <row r="11" ht="21" customHeight="1"/>
    <row r="18" ht="11.25" customHeight="1"/>
  </sheetData>
  <sheetProtection/>
  <mergeCells count="3">
    <mergeCell ref="A3:A4"/>
    <mergeCell ref="B3:B4"/>
    <mergeCell ref="C3:E3"/>
  </mergeCells>
  <printOptions/>
  <pageMargins left="0.62" right="0.31496062992125984" top="0.45" bottom="0.39" header="0.33" footer="0.3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3" width="11.625" style="1" customWidth="1"/>
    <col min="4" max="4" width="11.875" style="1" customWidth="1"/>
    <col min="5" max="13" width="11.625" style="1" customWidth="1"/>
    <col min="14" max="16384" width="9.00390625" style="1" customWidth="1"/>
  </cols>
  <sheetData>
    <row r="1" s="136" customFormat="1" ht="24" customHeight="1">
      <c r="A1" s="137" t="s">
        <v>709</v>
      </c>
    </row>
    <row r="2" s="135" customFormat="1" ht="24" customHeight="1">
      <c r="M2" s="111" t="s">
        <v>19</v>
      </c>
    </row>
    <row r="3" spans="1:13" ht="24" customHeight="1">
      <c r="A3" s="2" t="s">
        <v>2</v>
      </c>
      <c r="B3" s="7" t="s">
        <v>18</v>
      </c>
      <c r="C3" s="2" t="s">
        <v>638</v>
      </c>
      <c r="D3" s="2" t="s">
        <v>639</v>
      </c>
      <c r="E3" s="2" t="s">
        <v>11</v>
      </c>
      <c r="F3" s="2" t="s">
        <v>640</v>
      </c>
      <c r="G3" s="2" t="s">
        <v>3</v>
      </c>
      <c r="H3" s="2" t="s">
        <v>785</v>
      </c>
      <c r="I3" s="2" t="s">
        <v>641</v>
      </c>
      <c r="J3" s="2" t="s">
        <v>642</v>
      </c>
      <c r="K3" s="2" t="s">
        <v>12</v>
      </c>
      <c r="L3" s="2" t="s">
        <v>13</v>
      </c>
      <c r="M3" s="2" t="s">
        <v>14</v>
      </c>
    </row>
    <row r="4" spans="1:13" ht="24" customHeight="1">
      <c r="A4" s="3" t="s">
        <v>693</v>
      </c>
      <c r="B4" s="11">
        <v>2891</v>
      </c>
      <c r="C4" s="5">
        <v>71</v>
      </c>
      <c r="D4" s="5">
        <v>34</v>
      </c>
      <c r="E4" s="5">
        <v>648</v>
      </c>
      <c r="F4" s="5">
        <v>29</v>
      </c>
      <c r="G4" s="5">
        <v>1072</v>
      </c>
      <c r="H4" s="5">
        <v>8</v>
      </c>
      <c r="I4" s="5">
        <v>371</v>
      </c>
      <c r="J4" s="5">
        <v>233</v>
      </c>
      <c r="K4" s="5">
        <v>22</v>
      </c>
      <c r="L4" s="5">
        <v>77</v>
      </c>
      <c r="M4" s="5">
        <v>326</v>
      </c>
    </row>
    <row r="5" spans="1:13" s="12" customFormat="1" ht="24" customHeight="1">
      <c r="A5" s="4" t="s">
        <v>710</v>
      </c>
      <c r="B5" s="11">
        <v>2845</v>
      </c>
      <c r="C5" s="5">
        <v>40</v>
      </c>
      <c r="D5" s="5">
        <v>35</v>
      </c>
      <c r="E5" s="5">
        <v>589</v>
      </c>
      <c r="F5" s="5">
        <v>28</v>
      </c>
      <c r="G5" s="5">
        <v>1102</v>
      </c>
      <c r="H5" s="5">
        <v>10</v>
      </c>
      <c r="I5" s="5">
        <v>350</v>
      </c>
      <c r="J5" s="5">
        <v>249</v>
      </c>
      <c r="K5" s="5">
        <v>17</v>
      </c>
      <c r="L5" s="5">
        <v>104</v>
      </c>
      <c r="M5" s="5">
        <v>321</v>
      </c>
    </row>
    <row r="6" spans="1:13" s="12" customFormat="1" ht="24" customHeight="1">
      <c r="A6" s="4" t="s">
        <v>711</v>
      </c>
      <c r="B6" s="11">
        <v>2836</v>
      </c>
      <c r="C6" s="5">
        <v>36</v>
      </c>
      <c r="D6" s="5">
        <v>25</v>
      </c>
      <c r="E6" s="5">
        <v>607</v>
      </c>
      <c r="F6" s="5">
        <v>30</v>
      </c>
      <c r="G6" s="5">
        <v>1118</v>
      </c>
      <c r="H6" s="5">
        <v>14</v>
      </c>
      <c r="I6" s="5">
        <v>343</v>
      </c>
      <c r="J6" s="5">
        <v>238</v>
      </c>
      <c r="K6" s="5">
        <v>13</v>
      </c>
      <c r="L6" s="5">
        <v>110</v>
      </c>
      <c r="M6" s="5">
        <v>302</v>
      </c>
    </row>
    <row r="7" spans="1:13" ht="24" customHeight="1">
      <c r="A7" s="4" t="s">
        <v>712</v>
      </c>
      <c r="B7" s="11">
        <v>2922</v>
      </c>
      <c r="C7" s="5">
        <v>25</v>
      </c>
      <c r="D7" s="5">
        <v>22</v>
      </c>
      <c r="E7" s="5">
        <v>602</v>
      </c>
      <c r="F7" s="5">
        <v>32</v>
      </c>
      <c r="G7" s="5">
        <v>1170</v>
      </c>
      <c r="H7" s="5">
        <v>10</v>
      </c>
      <c r="I7" s="5">
        <v>353</v>
      </c>
      <c r="J7" s="5">
        <v>266</v>
      </c>
      <c r="K7" s="5">
        <v>21</v>
      </c>
      <c r="L7" s="5">
        <v>96</v>
      </c>
      <c r="M7" s="5">
        <v>325</v>
      </c>
    </row>
    <row r="8" spans="1:13" s="12" customFormat="1" ht="24" customHeight="1">
      <c r="A8" s="13" t="s">
        <v>713</v>
      </c>
      <c r="B8" s="16">
        <v>2984</v>
      </c>
      <c r="C8" s="14">
        <v>25</v>
      </c>
      <c r="D8" s="14">
        <v>21</v>
      </c>
      <c r="E8" s="14">
        <v>696</v>
      </c>
      <c r="F8" s="14">
        <v>27</v>
      </c>
      <c r="G8" s="14">
        <v>1140</v>
      </c>
      <c r="H8" s="14">
        <v>9</v>
      </c>
      <c r="I8" s="14">
        <v>370</v>
      </c>
      <c r="J8" s="14">
        <v>244</v>
      </c>
      <c r="K8" s="14">
        <v>18</v>
      </c>
      <c r="L8" s="14">
        <v>101</v>
      </c>
      <c r="M8" s="14">
        <v>333</v>
      </c>
    </row>
    <row r="9" s="135" customFormat="1" ht="18.75" customHeight="1">
      <c r="M9" s="138" t="s">
        <v>20</v>
      </c>
    </row>
  </sheetData>
  <sheetProtection/>
  <printOptions/>
  <pageMargins left="0.62" right="0.31496062992125984" top="0.45" bottom="0.39" header="0.33" footer="0.3"/>
  <pageSetup fitToHeight="1" fitToWidth="1" horizontalDpi="300" verticalDpi="300" orientation="landscape" paperSize="9" scale="92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7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9" width="9.25390625" style="1" customWidth="1"/>
    <col min="10" max="10" width="3.625" style="1" customWidth="1"/>
    <col min="11" max="16384" width="9.00390625" style="1" customWidth="1"/>
  </cols>
  <sheetData>
    <row r="1" s="75" customFormat="1" ht="14.25">
      <c r="A1" s="137" t="s">
        <v>772</v>
      </c>
    </row>
    <row r="2" ht="15" customHeight="1"/>
    <row r="3" ht="13.5">
      <c r="A3" s="1" t="s">
        <v>714</v>
      </c>
    </row>
    <row r="4" spans="5:9" s="135" customFormat="1" ht="12">
      <c r="E4" s="111"/>
      <c r="I4" s="111" t="s">
        <v>325</v>
      </c>
    </row>
    <row r="5" spans="1:10" ht="17.25" customHeight="1">
      <c r="A5" s="180" t="s">
        <v>326</v>
      </c>
      <c r="B5" s="193" t="s">
        <v>715</v>
      </c>
      <c r="C5" s="193"/>
      <c r="D5" s="193"/>
      <c r="E5" s="193"/>
      <c r="F5" s="197" t="s">
        <v>716</v>
      </c>
      <c r="G5" s="185"/>
      <c r="H5" s="185"/>
      <c r="I5" s="186"/>
      <c r="J5" s="86"/>
    </row>
    <row r="6" spans="1:10" ht="17.25" customHeight="1">
      <c r="A6" s="198"/>
      <c r="B6" s="193" t="s">
        <v>328</v>
      </c>
      <c r="C6" s="193" t="s">
        <v>15</v>
      </c>
      <c r="D6" s="193"/>
      <c r="E6" s="193"/>
      <c r="F6" s="180" t="s">
        <v>328</v>
      </c>
      <c r="G6" s="184" t="s">
        <v>15</v>
      </c>
      <c r="H6" s="185"/>
      <c r="I6" s="186"/>
      <c r="J6" s="86"/>
    </row>
    <row r="7" spans="1:10" ht="17.25" customHeight="1">
      <c r="A7" s="181"/>
      <c r="B7" s="193"/>
      <c r="C7" s="2" t="s">
        <v>16</v>
      </c>
      <c r="D7" s="2" t="s">
        <v>17</v>
      </c>
      <c r="E7" s="2" t="s">
        <v>329</v>
      </c>
      <c r="F7" s="181"/>
      <c r="G7" s="2" t="s">
        <v>16</v>
      </c>
      <c r="H7" s="2" t="s">
        <v>17</v>
      </c>
      <c r="I7" s="2" t="s">
        <v>329</v>
      </c>
      <c r="J7" s="86"/>
    </row>
    <row r="8" spans="1:10" s="12" customFormat="1" ht="17.25" customHeight="1">
      <c r="A8" s="7" t="s">
        <v>256</v>
      </c>
      <c r="B8" s="87">
        <v>104521</v>
      </c>
      <c r="C8" s="87">
        <v>127435</v>
      </c>
      <c r="D8" s="87">
        <v>135168</v>
      </c>
      <c r="E8" s="87">
        <v>262603</v>
      </c>
      <c r="F8" s="88">
        <v>108755</v>
      </c>
      <c r="G8" s="89">
        <v>128013</v>
      </c>
      <c r="H8" s="88">
        <v>136158</v>
      </c>
      <c r="I8" s="90">
        <v>264171</v>
      </c>
      <c r="J8" s="91"/>
    </row>
    <row r="9" spans="1:10" ht="17.25" customHeight="1">
      <c r="A9" s="82"/>
      <c r="B9" s="92"/>
      <c r="C9" s="92"/>
      <c r="D9" s="92"/>
      <c r="E9" s="92"/>
      <c r="F9" s="93"/>
      <c r="G9" s="93"/>
      <c r="H9" s="93"/>
      <c r="I9" s="93"/>
      <c r="J9" s="94"/>
    </row>
    <row r="10" spans="1:10" ht="17.25" customHeight="1">
      <c r="A10" s="95" t="s">
        <v>330</v>
      </c>
      <c r="B10" s="96">
        <v>821</v>
      </c>
      <c r="C10" s="96">
        <v>1077</v>
      </c>
      <c r="D10" s="96">
        <v>1141</v>
      </c>
      <c r="E10" s="92">
        <v>2218</v>
      </c>
      <c r="F10" s="97">
        <v>846</v>
      </c>
      <c r="G10" s="97">
        <v>1056</v>
      </c>
      <c r="H10" s="97">
        <v>1124</v>
      </c>
      <c r="I10" s="97">
        <v>2180</v>
      </c>
      <c r="J10" s="98"/>
    </row>
    <row r="11" spans="1:10" ht="17.25" customHeight="1">
      <c r="A11" s="99" t="s">
        <v>331</v>
      </c>
      <c r="B11" s="96">
        <v>67</v>
      </c>
      <c r="C11" s="96">
        <v>119</v>
      </c>
      <c r="D11" s="96">
        <v>124</v>
      </c>
      <c r="E11" s="92">
        <v>243</v>
      </c>
      <c r="F11" s="97">
        <v>71</v>
      </c>
      <c r="G11" s="97">
        <v>116</v>
      </c>
      <c r="H11" s="97">
        <v>107</v>
      </c>
      <c r="I11" s="97">
        <v>223</v>
      </c>
      <c r="J11" s="91"/>
    </row>
    <row r="12" spans="1:10" ht="17.25" customHeight="1">
      <c r="A12" s="95" t="s">
        <v>332</v>
      </c>
      <c r="B12" s="96">
        <v>1156</v>
      </c>
      <c r="C12" s="96">
        <v>1252</v>
      </c>
      <c r="D12" s="96">
        <v>1424</v>
      </c>
      <c r="E12" s="92">
        <v>2676</v>
      </c>
      <c r="F12" s="97">
        <v>1250</v>
      </c>
      <c r="G12" s="97">
        <v>1291</v>
      </c>
      <c r="H12" s="97">
        <v>1453</v>
      </c>
      <c r="I12" s="97">
        <v>2744</v>
      </c>
      <c r="J12" s="98"/>
    </row>
    <row r="13" spans="1:10" ht="17.25" customHeight="1">
      <c r="A13" s="95" t="s">
        <v>333</v>
      </c>
      <c r="B13" s="96">
        <v>443</v>
      </c>
      <c r="C13" s="96">
        <v>493</v>
      </c>
      <c r="D13" s="96">
        <v>554</v>
      </c>
      <c r="E13" s="92">
        <v>1047</v>
      </c>
      <c r="F13" s="97">
        <v>439</v>
      </c>
      <c r="G13" s="97">
        <v>478</v>
      </c>
      <c r="H13" s="97">
        <v>530</v>
      </c>
      <c r="I13" s="97">
        <v>1008</v>
      </c>
      <c r="J13" s="98"/>
    </row>
    <row r="14" spans="1:10" ht="17.25" customHeight="1">
      <c r="A14" s="95" t="s">
        <v>334</v>
      </c>
      <c r="B14" s="96">
        <v>48</v>
      </c>
      <c r="C14" s="96">
        <v>101</v>
      </c>
      <c r="D14" s="96">
        <v>128</v>
      </c>
      <c r="E14" s="92">
        <v>229</v>
      </c>
      <c r="F14" s="97">
        <v>49</v>
      </c>
      <c r="G14" s="97">
        <v>92</v>
      </c>
      <c r="H14" s="97">
        <v>123</v>
      </c>
      <c r="I14" s="97">
        <v>215</v>
      </c>
      <c r="J14" s="98"/>
    </row>
    <row r="15" spans="1:10" ht="17.25" customHeight="1">
      <c r="A15" s="95" t="s">
        <v>335</v>
      </c>
      <c r="B15" s="96">
        <v>85</v>
      </c>
      <c r="C15" s="96">
        <v>137</v>
      </c>
      <c r="D15" s="96">
        <v>149</v>
      </c>
      <c r="E15" s="92">
        <v>286</v>
      </c>
      <c r="F15" s="97">
        <v>78</v>
      </c>
      <c r="G15" s="97">
        <v>126</v>
      </c>
      <c r="H15" s="97">
        <v>135</v>
      </c>
      <c r="I15" s="97">
        <v>261</v>
      </c>
      <c r="J15" s="98"/>
    </row>
    <row r="16" spans="1:10" ht="17.25" customHeight="1">
      <c r="A16" s="95" t="s">
        <v>336</v>
      </c>
      <c r="B16" s="96">
        <v>368</v>
      </c>
      <c r="C16" s="96">
        <v>319</v>
      </c>
      <c r="D16" s="96">
        <v>379</v>
      </c>
      <c r="E16" s="92">
        <v>698</v>
      </c>
      <c r="F16" s="97">
        <v>364</v>
      </c>
      <c r="G16" s="97">
        <v>312</v>
      </c>
      <c r="H16" s="97">
        <v>359</v>
      </c>
      <c r="I16" s="97">
        <v>671</v>
      </c>
      <c r="J16" s="98"/>
    </row>
    <row r="17" spans="1:10" ht="17.25" customHeight="1">
      <c r="A17" s="95" t="s">
        <v>337</v>
      </c>
      <c r="B17" s="96">
        <v>344</v>
      </c>
      <c r="C17" s="96">
        <v>375</v>
      </c>
      <c r="D17" s="96">
        <v>410</v>
      </c>
      <c r="E17" s="92">
        <v>785</v>
      </c>
      <c r="F17" s="97">
        <v>347</v>
      </c>
      <c r="G17" s="97">
        <v>370</v>
      </c>
      <c r="H17" s="97">
        <v>393</v>
      </c>
      <c r="I17" s="97">
        <v>763</v>
      </c>
      <c r="J17" s="98"/>
    </row>
    <row r="18" spans="1:10" ht="17.25" customHeight="1">
      <c r="A18" s="95" t="s">
        <v>338</v>
      </c>
      <c r="B18" s="96">
        <v>318</v>
      </c>
      <c r="C18" s="96">
        <v>343</v>
      </c>
      <c r="D18" s="96">
        <v>348</v>
      </c>
      <c r="E18" s="92">
        <v>691</v>
      </c>
      <c r="F18" s="97">
        <v>321</v>
      </c>
      <c r="G18" s="97">
        <v>324</v>
      </c>
      <c r="H18" s="97">
        <v>347</v>
      </c>
      <c r="I18" s="97">
        <v>671</v>
      </c>
      <c r="J18" s="98"/>
    </row>
    <row r="19" spans="1:10" ht="17.25" customHeight="1">
      <c r="A19" s="95" t="s">
        <v>339</v>
      </c>
      <c r="B19" s="96">
        <v>75</v>
      </c>
      <c r="C19" s="96">
        <v>130</v>
      </c>
      <c r="D19" s="96">
        <v>130</v>
      </c>
      <c r="E19" s="92">
        <v>260</v>
      </c>
      <c r="F19" s="97">
        <v>75</v>
      </c>
      <c r="G19" s="97">
        <v>116</v>
      </c>
      <c r="H19" s="97">
        <v>116</v>
      </c>
      <c r="I19" s="97">
        <v>232</v>
      </c>
      <c r="J19" s="98"/>
    </row>
    <row r="20" spans="1:10" ht="17.25" customHeight="1">
      <c r="A20" s="95" t="s">
        <v>340</v>
      </c>
      <c r="B20" s="96">
        <v>154</v>
      </c>
      <c r="C20" s="96">
        <v>268</v>
      </c>
      <c r="D20" s="96">
        <v>329</v>
      </c>
      <c r="E20" s="92">
        <v>597</v>
      </c>
      <c r="F20" s="97">
        <v>160</v>
      </c>
      <c r="G20" s="97">
        <v>253</v>
      </c>
      <c r="H20" s="97">
        <v>311</v>
      </c>
      <c r="I20" s="97">
        <v>564</v>
      </c>
      <c r="J20" s="98"/>
    </row>
    <row r="21" spans="1:10" ht="17.25" customHeight="1">
      <c r="A21" s="95" t="s">
        <v>341</v>
      </c>
      <c r="B21" s="96">
        <v>166</v>
      </c>
      <c r="C21" s="96">
        <v>249</v>
      </c>
      <c r="D21" s="96">
        <v>268</v>
      </c>
      <c r="E21" s="92">
        <v>517</v>
      </c>
      <c r="F21" s="97">
        <v>173</v>
      </c>
      <c r="G21" s="97">
        <v>242</v>
      </c>
      <c r="H21" s="97">
        <v>269</v>
      </c>
      <c r="I21" s="97">
        <v>511</v>
      </c>
      <c r="J21" s="98"/>
    </row>
    <row r="22" spans="1:10" ht="17.25" customHeight="1">
      <c r="A22" s="95" t="s">
        <v>342</v>
      </c>
      <c r="B22" s="96">
        <v>377</v>
      </c>
      <c r="C22" s="96">
        <v>565</v>
      </c>
      <c r="D22" s="96">
        <v>622</v>
      </c>
      <c r="E22" s="92">
        <v>1187</v>
      </c>
      <c r="F22" s="97">
        <v>381</v>
      </c>
      <c r="G22" s="97">
        <v>552</v>
      </c>
      <c r="H22" s="97">
        <v>593</v>
      </c>
      <c r="I22" s="97">
        <v>1145</v>
      </c>
      <c r="J22" s="98"/>
    </row>
    <row r="23" spans="1:10" ht="17.25" customHeight="1">
      <c r="A23" s="95" t="s">
        <v>343</v>
      </c>
      <c r="B23" s="96">
        <v>884</v>
      </c>
      <c r="C23" s="96">
        <v>926</v>
      </c>
      <c r="D23" s="96">
        <v>988</v>
      </c>
      <c r="E23" s="92">
        <v>1914</v>
      </c>
      <c r="F23" s="97">
        <v>862</v>
      </c>
      <c r="G23" s="97">
        <v>853</v>
      </c>
      <c r="H23" s="97">
        <v>931</v>
      </c>
      <c r="I23" s="97">
        <v>1784</v>
      </c>
      <c r="J23" s="98"/>
    </row>
    <row r="24" spans="1:10" ht="17.25" customHeight="1">
      <c r="A24" s="95" t="s">
        <v>344</v>
      </c>
      <c r="B24" s="96">
        <v>406</v>
      </c>
      <c r="C24" s="96">
        <v>406</v>
      </c>
      <c r="D24" s="96">
        <v>373</v>
      </c>
      <c r="E24" s="92">
        <v>779</v>
      </c>
      <c r="F24" s="97">
        <v>411</v>
      </c>
      <c r="G24" s="97">
        <v>389</v>
      </c>
      <c r="H24" s="97">
        <v>373</v>
      </c>
      <c r="I24" s="97">
        <v>762</v>
      </c>
      <c r="J24" s="98"/>
    </row>
    <row r="25" spans="1:10" ht="17.25" customHeight="1">
      <c r="A25" s="95" t="s">
        <v>345</v>
      </c>
      <c r="B25" s="96">
        <v>550</v>
      </c>
      <c r="C25" s="96">
        <v>586</v>
      </c>
      <c r="D25" s="96">
        <v>643</v>
      </c>
      <c r="E25" s="92">
        <v>1229</v>
      </c>
      <c r="F25" s="97">
        <v>531</v>
      </c>
      <c r="G25" s="97">
        <v>541</v>
      </c>
      <c r="H25" s="97">
        <v>572</v>
      </c>
      <c r="I25" s="97">
        <v>1113</v>
      </c>
      <c r="J25" s="98"/>
    </row>
    <row r="26" spans="1:10" ht="17.25" customHeight="1">
      <c r="A26" s="95" t="s">
        <v>346</v>
      </c>
      <c r="B26" s="96">
        <v>444</v>
      </c>
      <c r="C26" s="96">
        <v>603</v>
      </c>
      <c r="D26" s="96">
        <v>696</v>
      </c>
      <c r="E26" s="92">
        <v>1299</v>
      </c>
      <c r="F26" s="97">
        <v>436</v>
      </c>
      <c r="G26" s="97">
        <v>586</v>
      </c>
      <c r="H26" s="97">
        <v>695</v>
      </c>
      <c r="I26" s="97">
        <v>1281</v>
      </c>
      <c r="J26" s="98"/>
    </row>
    <row r="27" spans="1:10" ht="17.25" customHeight="1">
      <c r="A27" s="95" t="s">
        <v>347</v>
      </c>
      <c r="B27" s="96">
        <v>20</v>
      </c>
      <c r="C27" s="96">
        <v>20</v>
      </c>
      <c r="D27" s="96">
        <v>21</v>
      </c>
      <c r="E27" s="92">
        <v>41</v>
      </c>
      <c r="F27" s="97">
        <v>23</v>
      </c>
      <c r="G27" s="97">
        <v>26</v>
      </c>
      <c r="H27" s="97">
        <v>26</v>
      </c>
      <c r="I27" s="97">
        <v>52</v>
      </c>
      <c r="J27" s="98"/>
    </row>
    <row r="28" spans="1:10" ht="17.25" customHeight="1">
      <c r="A28" s="95" t="s">
        <v>348</v>
      </c>
      <c r="B28" s="96">
        <v>82</v>
      </c>
      <c r="C28" s="96">
        <v>91</v>
      </c>
      <c r="D28" s="96">
        <v>100</v>
      </c>
      <c r="E28" s="92">
        <v>191</v>
      </c>
      <c r="F28" s="97">
        <v>91</v>
      </c>
      <c r="G28" s="97">
        <v>90</v>
      </c>
      <c r="H28" s="97">
        <v>100</v>
      </c>
      <c r="I28" s="97">
        <v>190</v>
      </c>
      <c r="J28" s="98"/>
    </row>
    <row r="29" spans="1:10" ht="17.25" customHeight="1">
      <c r="A29" s="95" t="s">
        <v>349</v>
      </c>
      <c r="B29" s="96">
        <v>63</v>
      </c>
      <c r="C29" s="96">
        <v>59</v>
      </c>
      <c r="D29" s="96">
        <v>90</v>
      </c>
      <c r="E29" s="92">
        <v>149</v>
      </c>
      <c r="F29" s="97">
        <v>68</v>
      </c>
      <c r="G29" s="97">
        <v>61</v>
      </c>
      <c r="H29" s="97">
        <v>75</v>
      </c>
      <c r="I29" s="97">
        <v>136</v>
      </c>
      <c r="J29" s="98"/>
    </row>
    <row r="30" spans="1:10" ht="17.25" customHeight="1">
      <c r="A30" s="95" t="s">
        <v>350</v>
      </c>
      <c r="B30" s="96">
        <v>148</v>
      </c>
      <c r="C30" s="96">
        <v>163</v>
      </c>
      <c r="D30" s="96">
        <v>166</v>
      </c>
      <c r="E30" s="92">
        <v>329</v>
      </c>
      <c r="F30" s="97">
        <v>141</v>
      </c>
      <c r="G30" s="97">
        <v>138</v>
      </c>
      <c r="H30" s="97">
        <v>147</v>
      </c>
      <c r="I30" s="97">
        <v>285</v>
      </c>
      <c r="J30" s="98"/>
    </row>
    <row r="31" spans="1:10" ht="17.25" customHeight="1">
      <c r="A31" s="95" t="s">
        <v>351</v>
      </c>
      <c r="B31" s="96">
        <v>199</v>
      </c>
      <c r="C31" s="96">
        <v>278</v>
      </c>
      <c r="D31" s="96">
        <v>309</v>
      </c>
      <c r="E31" s="92">
        <v>587</v>
      </c>
      <c r="F31" s="97">
        <v>205</v>
      </c>
      <c r="G31" s="97">
        <v>268</v>
      </c>
      <c r="H31" s="97">
        <v>290</v>
      </c>
      <c r="I31" s="97">
        <v>558</v>
      </c>
      <c r="J31" s="98"/>
    </row>
    <row r="32" spans="1:10" ht="17.25" customHeight="1">
      <c r="A32" s="99" t="s">
        <v>352</v>
      </c>
      <c r="B32" s="96">
        <v>43</v>
      </c>
      <c r="C32" s="96">
        <v>70</v>
      </c>
      <c r="D32" s="96">
        <v>71</v>
      </c>
      <c r="E32" s="92">
        <v>141</v>
      </c>
      <c r="F32" s="97">
        <v>42</v>
      </c>
      <c r="G32" s="97">
        <v>64</v>
      </c>
      <c r="H32" s="97">
        <v>66</v>
      </c>
      <c r="I32" s="97">
        <v>130</v>
      </c>
      <c r="J32" s="91"/>
    </row>
    <row r="33" spans="1:10" ht="17.25" customHeight="1">
      <c r="A33" s="99" t="s">
        <v>353</v>
      </c>
      <c r="B33" s="96">
        <v>1323</v>
      </c>
      <c r="C33" s="96">
        <v>1800</v>
      </c>
      <c r="D33" s="96">
        <v>1872</v>
      </c>
      <c r="E33" s="92">
        <v>3672</v>
      </c>
      <c r="F33" s="97">
        <v>1437</v>
      </c>
      <c r="G33" s="97">
        <v>1834</v>
      </c>
      <c r="H33" s="97">
        <v>1945</v>
      </c>
      <c r="I33" s="97">
        <v>3779</v>
      </c>
      <c r="J33" s="91"/>
    </row>
    <row r="34" spans="1:10" ht="17.25" customHeight="1">
      <c r="A34" s="95" t="s">
        <v>354</v>
      </c>
      <c r="B34" s="96">
        <v>439</v>
      </c>
      <c r="C34" s="96">
        <v>800</v>
      </c>
      <c r="D34" s="96">
        <v>826</v>
      </c>
      <c r="E34" s="92">
        <v>1626</v>
      </c>
      <c r="F34" s="97">
        <v>440</v>
      </c>
      <c r="G34" s="97">
        <v>773</v>
      </c>
      <c r="H34" s="97">
        <v>801</v>
      </c>
      <c r="I34" s="97">
        <v>1574</v>
      </c>
      <c r="J34" s="98"/>
    </row>
    <row r="35" spans="1:10" ht="17.25" customHeight="1">
      <c r="A35" s="99" t="s">
        <v>355</v>
      </c>
      <c r="B35" s="96">
        <v>257</v>
      </c>
      <c r="C35" s="96">
        <v>390</v>
      </c>
      <c r="D35" s="96">
        <v>437</v>
      </c>
      <c r="E35" s="92">
        <v>827</v>
      </c>
      <c r="F35" s="97">
        <v>272</v>
      </c>
      <c r="G35" s="97">
        <v>393</v>
      </c>
      <c r="H35" s="97">
        <v>435</v>
      </c>
      <c r="I35" s="97">
        <v>828</v>
      </c>
      <c r="J35" s="91"/>
    </row>
    <row r="36" spans="1:10" ht="17.25" customHeight="1">
      <c r="A36" s="95" t="s">
        <v>356</v>
      </c>
      <c r="B36" s="96">
        <v>1379</v>
      </c>
      <c r="C36" s="96">
        <v>1813</v>
      </c>
      <c r="D36" s="96">
        <v>1972</v>
      </c>
      <c r="E36" s="92">
        <v>3785</v>
      </c>
      <c r="F36" s="97">
        <v>1433</v>
      </c>
      <c r="G36" s="97">
        <v>1827</v>
      </c>
      <c r="H36" s="97">
        <v>1992</v>
      </c>
      <c r="I36" s="97">
        <v>3819</v>
      </c>
      <c r="J36" s="98"/>
    </row>
    <row r="37" spans="1:10" ht="17.25" customHeight="1">
      <c r="A37" s="95" t="s">
        <v>357</v>
      </c>
      <c r="B37" s="96">
        <v>384</v>
      </c>
      <c r="C37" s="96">
        <v>638</v>
      </c>
      <c r="D37" s="96">
        <v>706</v>
      </c>
      <c r="E37" s="92">
        <v>1344</v>
      </c>
      <c r="F37" s="97">
        <v>394</v>
      </c>
      <c r="G37" s="97">
        <v>628</v>
      </c>
      <c r="H37" s="97">
        <v>687</v>
      </c>
      <c r="I37" s="97">
        <v>1315</v>
      </c>
      <c r="J37" s="98"/>
    </row>
    <row r="38" spans="1:10" ht="17.25" customHeight="1">
      <c r="A38" s="95" t="s">
        <v>358</v>
      </c>
      <c r="B38" s="96">
        <v>5</v>
      </c>
      <c r="C38" s="96">
        <v>6</v>
      </c>
      <c r="D38" s="96">
        <v>6</v>
      </c>
      <c r="E38" s="92">
        <v>12</v>
      </c>
      <c r="F38" s="97">
        <v>4</v>
      </c>
      <c r="G38" s="97">
        <v>2</v>
      </c>
      <c r="H38" s="97">
        <v>4</v>
      </c>
      <c r="I38" s="97">
        <v>6</v>
      </c>
      <c r="J38" s="98"/>
    </row>
    <row r="39" spans="1:10" ht="17.25" customHeight="1">
      <c r="A39" s="95" t="s">
        <v>359</v>
      </c>
      <c r="B39" s="96">
        <v>106</v>
      </c>
      <c r="C39" s="96">
        <v>127</v>
      </c>
      <c r="D39" s="96">
        <v>133</v>
      </c>
      <c r="E39" s="92">
        <v>260</v>
      </c>
      <c r="F39" s="97">
        <v>125</v>
      </c>
      <c r="G39" s="97">
        <v>144</v>
      </c>
      <c r="H39" s="97">
        <v>145</v>
      </c>
      <c r="I39" s="97">
        <v>289</v>
      </c>
      <c r="J39" s="98"/>
    </row>
    <row r="40" spans="1:10" ht="17.25" customHeight="1">
      <c r="A40" s="95" t="s">
        <v>360</v>
      </c>
      <c r="B40" s="96">
        <v>142</v>
      </c>
      <c r="C40" s="96">
        <v>139</v>
      </c>
      <c r="D40" s="96">
        <v>158</v>
      </c>
      <c r="E40" s="92">
        <v>297</v>
      </c>
      <c r="F40" s="97">
        <v>237</v>
      </c>
      <c r="G40" s="97">
        <v>237</v>
      </c>
      <c r="H40" s="97">
        <v>271</v>
      </c>
      <c r="I40" s="97">
        <v>508</v>
      </c>
      <c r="J40" s="98"/>
    </row>
    <row r="41" spans="1:10" ht="17.25" customHeight="1">
      <c r="A41" s="99" t="s">
        <v>361</v>
      </c>
      <c r="B41" s="96">
        <v>9</v>
      </c>
      <c r="C41" s="96">
        <v>9</v>
      </c>
      <c r="D41" s="96">
        <v>14</v>
      </c>
      <c r="E41" s="92">
        <v>23</v>
      </c>
      <c r="F41" s="97">
        <v>6</v>
      </c>
      <c r="G41" s="97">
        <v>6</v>
      </c>
      <c r="H41" s="97">
        <v>14</v>
      </c>
      <c r="I41" s="97">
        <v>20</v>
      </c>
      <c r="J41" s="91"/>
    </row>
    <row r="42" spans="1:10" ht="17.25" customHeight="1">
      <c r="A42" s="95" t="s">
        <v>362</v>
      </c>
      <c r="B42" s="96">
        <v>338</v>
      </c>
      <c r="C42" s="96">
        <v>511</v>
      </c>
      <c r="D42" s="96">
        <v>539</v>
      </c>
      <c r="E42" s="92">
        <v>1050</v>
      </c>
      <c r="F42" s="97">
        <v>339</v>
      </c>
      <c r="G42" s="97">
        <v>491</v>
      </c>
      <c r="H42" s="97">
        <v>521</v>
      </c>
      <c r="I42" s="97">
        <v>1012</v>
      </c>
      <c r="J42" s="98"/>
    </row>
    <row r="43" spans="1:10" ht="17.25" customHeight="1">
      <c r="A43" s="95" t="s">
        <v>363</v>
      </c>
      <c r="B43" s="96">
        <v>3802</v>
      </c>
      <c r="C43" s="96">
        <v>4520</v>
      </c>
      <c r="D43" s="96">
        <v>4625</v>
      </c>
      <c r="E43" s="92">
        <v>9145</v>
      </c>
      <c r="F43" s="97">
        <v>4099</v>
      </c>
      <c r="G43" s="97">
        <v>4749</v>
      </c>
      <c r="H43" s="97">
        <v>4895</v>
      </c>
      <c r="I43" s="97">
        <v>9644</v>
      </c>
      <c r="J43" s="98"/>
    </row>
    <row r="44" spans="1:10" ht="17.25" customHeight="1">
      <c r="A44" s="95" t="s">
        <v>364</v>
      </c>
      <c r="B44" s="96">
        <v>58</v>
      </c>
      <c r="C44" s="96">
        <v>99</v>
      </c>
      <c r="D44" s="96">
        <v>119</v>
      </c>
      <c r="E44" s="92">
        <v>218</v>
      </c>
      <c r="F44" s="97">
        <v>59</v>
      </c>
      <c r="G44" s="97">
        <v>98</v>
      </c>
      <c r="H44" s="97">
        <v>119</v>
      </c>
      <c r="I44" s="97">
        <v>217</v>
      </c>
      <c r="J44" s="98"/>
    </row>
    <row r="45" spans="1:10" ht="17.25" customHeight="1">
      <c r="A45" s="95" t="s">
        <v>365</v>
      </c>
      <c r="B45" s="96">
        <v>123</v>
      </c>
      <c r="C45" s="96">
        <v>117</v>
      </c>
      <c r="D45" s="96">
        <v>93</v>
      </c>
      <c r="E45" s="92">
        <v>210</v>
      </c>
      <c r="F45" s="97">
        <v>121</v>
      </c>
      <c r="G45" s="97">
        <v>114</v>
      </c>
      <c r="H45" s="97">
        <v>94</v>
      </c>
      <c r="I45" s="97">
        <v>208</v>
      </c>
      <c r="J45" s="98"/>
    </row>
    <row r="46" spans="1:10" ht="17.25" customHeight="1">
      <c r="A46" s="95" t="s">
        <v>366</v>
      </c>
      <c r="B46" s="96">
        <v>135</v>
      </c>
      <c r="C46" s="96">
        <v>187</v>
      </c>
      <c r="D46" s="96">
        <v>189</v>
      </c>
      <c r="E46" s="92">
        <v>376</v>
      </c>
      <c r="F46" s="97">
        <v>184</v>
      </c>
      <c r="G46" s="97">
        <v>229</v>
      </c>
      <c r="H46" s="97">
        <v>265</v>
      </c>
      <c r="I46" s="97">
        <v>494</v>
      </c>
      <c r="J46" s="98"/>
    </row>
    <row r="47" spans="1:10" ht="17.25" customHeight="1">
      <c r="A47" s="95" t="s">
        <v>367</v>
      </c>
      <c r="B47" s="96">
        <v>153</v>
      </c>
      <c r="C47" s="96">
        <v>166</v>
      </c>
      <c r="D47" s="96">
        <v>178</v>
      </c>
      <c r="E47" s="92">
        <v>344</v>
      </c>
      <c r="F47" s="97">
        <v>148</v>
      </c>
      <c r="G47" s="97">
        <v>159</v>
      </c>
      <c r="H47" s="97">
        <v>162</v>
      </c>
      <c r="I47" s="97">
        <v>321</v>
      </c>
      <c r="J47" s="98"/>
    </row>
    <row r="48" spans="1:10" ht="17.25" customHeight="1">
      <c r="A48" s="95" t="s">
        <v>368</v>
      </c>
      <c r="B48" s="96">
        <v>85</v>
      </c>
      <c r="C48" s="96">
        <v>134</v>
      </c>
      <c r="D48" s="96">
        <v>135</v>
      </c>
      <c r="E48" s="92">
        <v>269</v>
      </c>
      <c r="F48" s="97">
        <v>82</v>
      </c>
      <c r="G48" s="97">
        <v>115</v>
      </c>
      <c r="H48" s="97">
        <v>119</v>
      </c>
      <c r="I48" s="97">
        <v>234</v>
      </c>
      <c r="J48" s="98"/>
    </row>
    <row r="49" spans="1:10" ht="17.25" customHeight="1">
      <c r="A49" s="95" t="s">
        <v>369</v>
      </c>
      <c r="B49" s="96">
        <v>277</v>
      </c>
      <c r="C49" s="96">
        <v>486</v>
      </c>
      <c r="D49" s="96">
        <v>484</v>
      </c>
      <c r="E49" s="92">
        <v>970</v>
      </c>
      <c r="F49" s="97">
        <v>311</v>
      </c>
      <c r="G49" s="97">
        <v>484</v>
      </c>
      <c r="H49" s="97">
        <v>463</v>
      </c>
      <c r="I49" s="97">
        <v>947</v>
      </c>
      <c r="J49" s="98"/>
    </row>
    <row r="50" spans="1:10" ht="17.25" customHeight="1">
      <c r="A50" s="95" t="s">
        <v>370</v>
      </c>
      <c r="B50" s="96">
        <v>355</v>
      </c>
      <c r="C50" s="96">
        <v>305</v>
      </c>
      <c r="D50" s="96">
        <v>375</v>
      </c>
      <c r="E50" s="92">
        <v>680</v>
      </c>
      <c r="F50" s="97">
        <v>336</v>
      </c>
      <c r="G50" s="97">
        <v>285</v>
      </c>
      <c r="H50" s="97">
        <v>352</v>
      </c>
      <c r="I50" s="97">
        <v>637</v>
      </c>
      <c r="J50" s="98"/>
    </row>
    <row r="51" spans="1:10" ht="17.25" customHeight="1">
      <c r="A51" s="95" t="s">
        <v>371</v>
      </c>
      <c r="B51" s="96">
        <v>290</v>
      </c>
      <c r="C51" s="96">
        <v>295</v>
      </c>
      <c r="D51" s="96">
        <v>306</v>
      </c>
      <c r="E51" s="92">
        <v>601</v>
      </c>
      <c r="F51" s="97">
        <v>284</v>
      </c>
      <c r="G51" s="97">
        <v>281</v>
      </c>
      <c r="H51" s="97">
        <v>306</v>
      </c>
      <c r="I51" s="97">
        <v>587</v>
      </c>
      <c r="J51" s="98"/>
    </row>
    <row r="52" spans="1:10" ht="17.25" customHeight="1">
      <c r="A52" s="95" t="s">
        <v>372</v>
      </c>
      <c r="B52" s="96">
        <v>237</v>
      </c>
      <c r="C52" s="96">
        <v>243</v>
      </c>
      <c r="D52" s="96">
        <v>245</v>
      </c>
      <c r="E52" s="92">
        <v>488</v>
      </c>
      <c r="F52" s="97">
        <v>243</v>
      </c>
      <c r="G52" s="97">
        <v>246</v>
      </c>
      <c r="H52" s="97">
        <v>255</v>
      </c>
      <c r="I52" s="97">
        <v>501</v>
      </c>
      <c r="J52" s="98"/>
    </row>
    <row r="53" spans="1:10" ht="17.25" customHeight="1">
      <c r="A53" s="95" t="s">
        <v>373</v>
      </c>
      <c r="B53" s="96">
        <v>330</v>
      </c>
      <c r="C53" s="96">
        <v>347</v>
      </c>
      <c r="D53" s="96">
        <v>431</v>
      </c>
      <c r="E53" s="92">
        <v>778</v>
      </c>
      <c r="F53" s="97">
        <v>333</v>
      </c>
      <c r="G53" s="97">
        <v>341</v>
      </c>
      <c r="H53" s="97">
        <v>422</v>
      </c>
      <c r="I53" s="97">
        <v>763</v>
      </c>
      <c r="J53" s="98"/>
    </row>
    <row r="54" spans="1:10" ht="17.25" customHeight="1">
      <c r="A54" s="95" t="s">
        <v>374</v>
      </c>
      <c r="B54" s="96">
        <v>128</v>
      </c>
      <c r="C54" s="96">
        <v>197</v>
      </c>
      <c r="D54" s="96">
        <v>205</v>
      </c>
      <c r="E54" s="92">
        <v>402</v>
      </c>
      <c r="F54" s="97">
        <v>128</v>
      </c>
      <c r="G54" s="97">
        <v>185</v>
      </c>
      <c r="H54" s="97">
        <v>192</v>
      </c>
      <c r="I54" s="97">
        <v>377</v>
      </c>
      <c r="J54" s="98"/>
    </row>
    <row r="55" spans="1:10" ht="17.25" customHeight="1">
      <c r="A55" s="95" t="s">
        <v>375</v>
      </c>
      <c r="B55" s="96">
        <v>128</v>
      </c>
      <c r="C55" s="96">
        <v>236</v>
      </c>
      <c r="D55" s="96">
        <v>228</v>
      </c>
      <c r="E55" s="92">
        <v>464</v>
      </c>
      <c r="F55" s="97">
        <v>135</v>
      </c>
      <c r="G55" s="97">
        <v>226</v>
      </c>
      <c r="H55" s="97">
        <v>226</v>
      </c>
      <c r="I55" s="97">
        <v>452</v>
      </c>
      <c r="J55" s="98"/>
    </row>
    <row r="56" spans="1:10" ht="17.25" customHeight="1">
      <c r="A56" s="95" t="s">
        <v>376</v>
      </c>
      <c r="B56" s="96">
        <v>49</v>
      </c>
      <c r="C56" s="96">
        <v>55</v>
      </c>
      <c r="D56" s="96">
        <v>57</v>
      </c>
      <c r="E56" s="92">
        <v>112</v>
      </c>
      <c r="F56" s="97">
        <v>46</v>
      </c>
      <c r="G56" s="97">
        <v>49</v>
      </c>
      <c r="H56" s="97">
        <v>48</v>
      </c>
      <c r="I56" s="97">
        <v>97</v>
      </c>
      <c r="J56" s="98"/>
    </row>
    <row r="57" spans="1:10" ht="17.25" customHeight="1">
      <c r="A57" s="95" t="s">
        <v>377</v>
      </c>
      <c r="B57" s="96">
        <v>1077</v>
      </c>
      <c r="C57" s="96">
        <v>1344</v>
      </c>
      <c r="D57" s="96">
        <v>1461</v>
      </c>
      <c r="E57" s="92">
        <v>2805</v>
      </c>
      <c r="F57" s="97">
        <v>1230</v>
      </c>
      <c r="G57" s="97">
        <v>1499</v>
      </c>
      <c r="H57" s="97">
        <v>1645</v>
      </c>
      <c r="I57" s="97">
        <v>3144</v>
      </c>
      <c r="J57" s="98"/>
    </row>
    <row r="58" spans="1:10" ht="17.25" customHeight="1">
      <c r="A58" s="95" t="s">
        <v>378</v>
      </c>
      <c r="B58" s="96">
        <v>806</v>
      </c>
      <c r="C58" s="96">
        <v>978</v>
      </c>
      <c r="D58" s="96">
        <v>1094</v>
      </c>
      <c r="E58" s="92">
        <v>2072</v>
      </c>
      <c r="F58" s="97">
        <v>828</v>
      </c>
      <c r="G58" s="97">
        <v>1006</v>
      </c>
      <c r="H58" s="97">
        <v>1062</v>
      </c>
      <c r="I58" s="97">
        <v>2068</v>
      </c>
      <c r="J58" s="98"/>
    </row>
    <row r="59" spans="1:10" ht="17.25" customHeight="1">
      <c r="A59" s="95" t="s">
        <v>379</v>
      </c>
      <c r="B59" s="96">
        <v>1440</v>
      </c>
      <c r="C59" s="96">
        <v>1601</v>
      </c>
      <c r="D59" s="96">
        <v>1889</v>
      </c>
      <c r="E59" s="92">
        <v>3490</v>
      </c>
      <c r="F59" s="97">
        <v>1460</v>
      </c>
      <c r="G59" s="97">
        <v>1456</v>
      </c>
      <c r="H59" s="97">
        <v>1763</v>
      </c>
      <c r="I59" s="97">
        <v>3219</v>
      </c>
      <c r="J59" s="98"/>
    </row>
    <row r="60" spans="1:10" ht="17.25" customHeight="1">
      <c r="A60" s="95" t="s">
        <v>380</v>
      </c>
      <c r="B60" s="96">
        <v>1151</v>
      </c>
      <c r="C60" s="96">
        <v>1672</v>
      </c>
      <c r="D60" s="96">
        <v>1877</v>
      </c>
      <c r="E60" s="92">
        <v>3549</v>
      </c>
      <c r="F60" s="97">
        <v>1249</v>
      </c>
      <c r="G60" s="97">
        <v>1684</v>
      </c>
      <c r="H60" s="97">
        <v>1911</v>
      </c>
      <c r="I60" s="97">
        <v>3595</v>
      </c>
      <c r="J60" s="98"/>
    </row>
    <row r="61" spans="1:10" ht="17.25" customHeight="1">
      <c r="A61" s="95" t="s">
        <v>381</v>
      </c>
      <c r="B61" s="96">
        <v>97</v>
      </c>
      <c r="C61" s="96">
        <v>115</v>
      </c>
      <c r="D61" s="96">
        <v>121</v>
      </c>
      <c r="E61" s="92">
        <v>236</v>
      </c>
      <c r="F61" s="97">
        <v>88</v>
      </c>
      <c r="G61" s="97">
        <v>102</v>
      </c>
      <c r="H61" s="97">
        <v>105</v>
      </c>
      <c r="I61" s="97">
        <v>207</v>
      </c>
      <c r="J61" s="98"/>
    </row>
    <row r="62" spans="1:10" ht="17.25" customHeight="1">
      <c r="A62" s="95" t="s">
        <v>382</v>
      </c>
      <c r="B62" s="96">
        <v>267</v>
      </c>
      <c r="C62" s="96">
        <v>443</v>
      </c>
      <c r="D62" s="96">
        <v>435</v>
      </c>
      <c r="E62" s="92">
        <v>878</v>
      </c>
      <c r="F62" s="97">
        <v>307</v>
      </c>
      <c r="G62" s="97">
        <v>463</v>
      </c>
      <c r="H62" s="97">
        <v>472</v>
      </c>
      <c r="I62" s="97">
        <v>935</v>
      </c>
      <c r="J62" s="98"/>
    </row>
    <row r="63" spans="1:10" ht="17.25" customHeight="1">
      <c r="A63" s="99" t="s">
        <v>383</v>
      </c>
      <c r="B63" s="96">
        <v>37</v>
      </c>
      <c r="C63" s="96">
        <v>57</v>
      </c>
      <c r="D63" s="96">
        <v>62</v>
      </c>
      <c r="E63" s="92">
        <v>119</v>
      </c>
      <c r="F63" s="97">
        <v>40</v>
      </c>
      <c r="G63" s="97">
        <v>50</v>
      </c>
      <c r="H63" s="97">
        <v>64</v>
      </c>
      <c r="I63" s="97">
        <v>114</v>
      </c>
      <c r="J63" s="91"/>
    </row>
    <row r="64" spans="1:10" ht="17.25" customHeight="1">
      <c r="A64" s="95" t="s">
        <v>384</v>
      </c>
      <c r="B64" s="96">
        <v>471</v>
      </c>
      <c r="C64" s="96">
        <v>663</v>
      </c>
      <c r="D64" s="96">
        <v>700</v>
      </c>
      <c r="E64" s="92">
        <v>1363</v>
      </c>
      <c r="F64" s="97">
        <v>468</v>
      </c>
      <c r="G64" s="97">
        <v>634</v>
      </c>
      <c r="H64" s="97">
        <v>687</v>
      </c>
      <c r="I64" s="97">
        <v>1321</v>
      </c>
      <c r="J64" s="98"/>
    </row>
    <row r="65" spans="1:10" ht="17.25" customHeight="1">
      <c r="A65" s="95" t="s">
        <v>385</v>
      </c>
      <c r="B65" s="96">
        <v>233</v>
      </c>
      <c r="C65" s="96">
        <v>329</v>
      </c>
      <c r="D65" s="96">
        <v>342</v>
      </c>
      <c r="E65" s="92">
        <v>671</v>
      </c>
      <c r="F65" s="97">
        <v>247</v>
      </c>
      <c r="G65" s="97">
        <v>343</v>
      </c>
      <c r="H65" s="97">
        <v>361</v>
      </c>
      <c r="I65" s="97">
        <v>704</v>
      </c>
      <c r="J65" s="98"/>
    </row>
    <row r="66" spans="1:10" ht="17.25" customHeight="1">
      <c r="A66" s="95" t="s">
        <v>386</v>
      </c>
      <c r="B66" s="96">
        <v>53</v>
      </c>
      <c r="C66" s="96">
        <v>47</v>
      </c>
      <c r="D66" s="96">
        <v>46</v>
      </c>
      <c r="E66" s="92">
        <v>93</v>
      </c>
      <c r="F66" s="97">
        <v>55</v>
      </c>
      <c r="G66" s="97">
        <v>48</v>
      </c>
      <c r="H66" s="97">
        <v>50</v>
      </c>
      <c r="I66" s="97">
        <v>98</v>
      </c>
      <c r="J66" s="98"/>
    </row>
    <row r="67" spans="1:10" ht="17.25" customHeight="1">
      <c r="A67" s="95" t="s">
        <v>387</v>
      </c>
      <c r="B67" s="96">
        <v>147</v>
      </c>
      <c r="C67" s="96">
        <v>250</v>
      </c>
      <c r="D67" s="96">
        <v>259</v>
      </c>
      <c r="E67" s="92">
        <v>509</v>
      </c>
      <c r="F67" s="97">
        <v>149</v>
      </c>
      <c r="G67" s="97">
        <v>239</v>
      </c>
      <c r="H67" s="97">
        <v>248</v>
      </c>
      <c r="I67" s="97">
        <v>487</v>
      </c>
      <c r="J67" s="98"/>
    </row>
    <row r="68" spans="1:10" ht="17.25" customHeight="1">
      <c r="A68" s="99" t="s">
        <v>388</v>
      </c>
      <c r="B68" s="96">
        <v>1180</v>
      </c>
      <c r="C68" s="96">
        <v>2142</v>
      </c>
      <c r="D68" s="96">
        <v>2109</v>
      </c>
      <c r="E68" s="92">
        <v>4251</v>
      </c>
      <c r="F68" s="97">
        <v>1062</v>
      </c>
      <c r="G68" s="97">
        <v>2020</v>
      </c>
      <c r="H68" s="97">
        <v>2019</v>
      </c>
      <c r="I68" s="97">
        <v>4039</v>
      </c>
      <c r="J68" s="91"/>
    </row>
    <row r="69" spans="1:10" ht="17.25" customHeight="1">
      <c r="A69" s="99" t="s">
        <v>389</v>
      </c>
      <c r="B69" s="96">
        <v>201</v>
      </c>
      <c r="C69" s="96">
        <v>344</v>
      </c>
      <c r="D69" s="96">
        <v>344</v>
      </c>
      <c r="E69" s="92">
        <v>688</v>
      </c>
      <c r="F69" s="97">
        <v>224</v>
      </c>
      <c r="G69" s="97">
        <v>358</v>
      </c>
      <c r="H69" s="97">
        <v>336</v>
      </c>
      <c r="I69" s="97">
        <v>694</v>
      </c>
      <c r="J69" s="91"/>
    </row>
    <row r="70" spans="1:10" ht="17.25" customHeight="1">
      <c r="A70" s="95" t="s">
        <v>390</v>
      </c>
      <c r="B70" s="96">
        <v>428</v>
      </c>
      <c r="C70" s="96">
        <v>699</v>
      </c>
      <c r="D70" s="96">
        <v>770</v>
      </c>
      <c r="E70" s="92">
        <v>1469</v>
      </c>
      <c r="F70" s="97">
        <v>518</v>
      </c>
      <c r="G70" s="97">
        <v>782</v>
      </c>
      <c r="H70" s="97">
        <v>859</v>
      </c>
      <c r="I70" s="97">
        <v>1641</v>
      </c>
      <c r="J70" s="98"/>
    </row>
    <row r="71" spans="1:10" ht="17.25" customHeight="1">
      <c r="A71" s="95" t="s">
        <v>391</v>
      </c>
      <c r="B71" s="96">
        <v>54</v>
      </c>
      <c r="C71" s="96">
        <v>74</v>
      </c>
      <c r="D71" s="96">
        <v>82</v>
      </c>
      <c r="E71" s="92">
        <v>156</v>
      </c>
      <c r="F71" s="97">
        <v>46</v>
      </c>
      <c r="G71" s="97">
        <v>70</v>
      </c>
      <c r="H71" s="97">
        <v>76</v>
      </c>
      <c r="I71" s="97">
        <v>146</v>
      </c>
      <c r="J71" s="98"/>
    </row>
    <row r="72" spans="1:10" ht="17.25" customHeight="1">
      <c r="A72" s="95" t="s">
        <v>392</v>
      </c>
      <c r="B72" s="96">
        <v>107</v>
      </c>
      <c r="C72" s="96">
        <v>128</v>
      </c>
      <c r="D72" s="96">
        <v>155</v>
      </c>
      <c r="E72" s="92">
        <v>283</v>
      </c>
      <c r="F72" s="97">
        <v>114</v>
      </c>
      <c r="G72" s="97">
        <v>129</v>
      </c>
      <c r="H72" s="97">
        <v>162</v>
      </c>
      <c r="I72" s="97">
        <v>291</v>
      </c>
      <c r="J72" s="98"/>
    </row>
    <row r="73" spans="1:10" ht="17.25" customHeight="1">
      <c r="A73" s="95" t="s">
        <v>393</v>
      </c>
      <c r="B73" s="96">
        <v>229</v>
      </c>
      <c r="C73" s="96">
        <v>218</v>
      </c>
      <c r="D73" s="96">
        <v>244</v>
      </c>
      <c r="E73" s="92">
        <v>462</v>
      </c>
      <c r="F73" s="97">
        <v>220</v>
      </c>
      <c r="G73" s="97">
        <v>209</v>
      </c>
      <c r="H73" s="97">
        <v>217</v>
      </c>
      <c r="I73" s="97">
        <v>426</v>
      </c>
      <c r="J73" s="98"/>
    </row>
    <row r="74" spans="1:10" ht="17.25" customHeight="1">
      <c r="A74" s="95" t="s">
        <v>394</v>
      </c>
      <c r="B74" s="96">
        <v>219</v>
      </c>
      <c r="C74" s="96">
        <v>193</v>
      </c>
      <c r="D74" s="96">
        <v>264</v>
      </c>
      <c r="E74" s="92">
        <v>457</v>
      </c>
      <c r="F74" s="97">
        <v>220</v>
      </c>
      <c r="G74" s="97">
        <v>174</v>
      </c>
      <c r="H74" s="97">
        <v>252</v>
      </c>
      <c r="I74" s="97">
        <v>426</v>
      </c>
      <c r="J74" s="98"/>
    </row>
    <row r="75" spans="1:10" ht="17.25" customHeight="1">
      <c r="A75" s="99" t="s">
        <v>395</v>
      </c>
      <c r="B75" s="96">
        <v>146</v>
      </c>
      <c r="C75" s="96">
        <v>229</v>
      </c>
      <c r="D75" s="96">
        <v>255</v>
      </c>
      <c r="E75" s="92">
        <v>484</v>
      </c>
      <c r="F75" s="97">
        <v>150</v>
      </c>
      <c r="G75" s="97">
        <v>219</v>
      </c>
      <c r="H75" s="97">
        <v>251</v>
      </c>
      <c r="I75" s="97">
        <v>470</v>
      </c>
      <c r="J75" s="91"/>
    </row>
    <row r="76" spans="1:10" ht="17.25" customHeight="1">
      <c r="A76" s="95" t="s">
        <v>396</v>
      </c>
      <c r="B76" s="96">
        <v>241</v>
      </c>
      <c r="C76" s="96">
        <v>200</v>
      </c>
      <c r="D76" s="96">
        <v>227</v>
      </c>
      <c r="E76" s="92">
        <v>427</v>
      </c>
      <c r="F76" s="97">
        <v>209</v>
      </c>
      <c r="G76" s="97">
        <v>165</v>
      </c>
      <c r="H76" s="97">
        <v>206</v>
      </c>
      <c r="I76" s="97">
        <v>371</v>
      </c>
      <c r="J76" s="98"/>
    </row>
    <row r="77" spans="1:10" ht="17.25" customHeight="1">
      <c r="A77" s="95" t="s">
        <v>397</v>
      </c>
      <c r="B77" s="96">
        <v>418</v>
      </c>
      <c r="C77" s="96">
        <v>360</v>
      </c>
      <c r="D77" s="96">
        <v>442</v>
      </c>
      <c r="E77" s="92">
        <v>802</v>
      </c>
      <c r="F77" s="97">
        <v>367</v>
      </c>
      <c r="G77" s="97">
        <v>337</v>
      </c>
      <c r="H77" s="97">
        <v>390</v>
      </c>
      <c r="I77" s="97">
        <v>727</v>
      </c>
      <c r="J77" s="98"/>
    </row>
    <row r="78" spans="1:10" ht="17.25" customHeight="1">
      <c r="A78" s="95" t="s">
        <v>398</v>
      </c>
      <c r="B78" s="96">
        <v>2805</v>
      </c>
      <c r="C78" s="96">
        <v>3764</v>
      </c>
      <c r="D78" s="96">
        <v>3970</v>
      </c>
      <c r="E78" s="92">
        <v>7734</v>
      </c>
      <c r="F78" s="97">
        <v>3091</v>
      </c>
      <c r="G78" s="97">
        <v>3938</v>
      </c>
      <c r="H78" s="97">
        <v>4200</v>
      </c>
      <c r="I78" s="97">
        <v>8138</v>
      </c>
      <c r="J78" s="98"/>
    </row>
    <row r="79" spans="1:10" ht="17.25" customHeight="1">
      <c r="A79" s="95" t="s">
        <v>399</v>
      </c>
      <c r="B79" s="96">
        <v>98</v>
      </c>
      <c r="C79" s="96">
        <v>110</v>
      </c>
      <c r="D79" s="96">
        <v>103</v>
      </c>
      <c r="E79" s="92">
        <v>213</v>
      </c>
      <c r="F79" s="97">
        <v>94</v>
      </c>
      <c r="G79" s="97">
        <v>105</v>
      </c>
      <c r="H79" s="97">
        <v>104</v>
      </c>
      <c r="I79" s="97">
        <v>209</v>
      </c>
      <c r="J79" s="98"/>
    </row>
    <row r="80" spans="1:10" ht="17.25" customHeight="1">
      <c r="A80" s="95" t="s">
        <v>400</v>
      </c>
      <c r="B80" s="96">
        <v>127</v>
      </c>
      <c r="C80" s="96">
        <v>142</v>
      </c>
      <c r="D80" s="96">
        <v>167</v>
      </c>
      <c r="E80" s="92">
        <v>309</v>
      </c>
      <c r="F80" s="97">
        <v>122</v>
      </c>
      <c r="G80" s="97">
        <v>136</v>
      </c>
      <c r="H80" s="97">
        <v>145</v>
      </c>
      <c r="I80" s="97">
        <v>281</v>
      </c>
      <c r="J80" s="98"/>
    </row>
    <row r="81" spans="1:10" ht="17.25" customHeight="1">
      <c r="A81" s="95" t="s">
        <v>401</v>
      </c>
      <c r="B81" s="96">
        <v>71</v>
      </c>
      <c r="C81" s="96">
        <v>93</v>
      </c>
      <c r="D81" s="96">
        <v>91</v>
      </c>
      <c r="E81" s="92">
        <v>184</v>
      </c>
      <c r="F81" s="97">
        <v>70</v>
      </c>
      <c r="G81" s="97">
        <v>90</v>
      </c>
      <c r="H81" s="97">
        <v>82</v>
      </c>
      <c r="I81" s="97">
        <v>172</v>
      </c>
      <c r="J81" s="98"/>
    </row>
    <row r="82" spans="1:10" ht="17.25" customHeight="1">
      <c r="A82" s="95" t="s">
        <v>402</v>
      </c>
      <c r="B82" s="96">
        <v>95</v>
      </c>
      <c r="C82" s="96">
        <v>82</v>
      </c>
      <c r="D82" s="96">
        <v>86</v>
      </c>
      <c r="E82" s="92">
        <v>168</v>
      </c>
      <c r="F82" s="97">
        <v>115</v>
      </c>
      <c r="G82" s="97">
        <v>85</v>
      </c>
      <c r="H82" s="97">
        <v>100</v>
      </c>
      <c r="I82" s="97">
        <v>185</v>
      </c>
      <c r="J82" s="98"/>
    </row>
    <row r="83" spans="1:10" ht="17.25" customHeight="1">
      <c r="A83" s="95" t="s">
        <v>403</v>
      </c>
      <c r="B83" s="96">
        <v>68</v>
      </c>
      <c r="C83" s="96">
        <v>55</v>
      </c>
      <c r="D83" s="96">
        <v>51</v>
      </c>
      <c r="E83" s="92">
        <v>106</v>
      </c>
      <c r="F83" s="97">
        <v>103</v>
      </c>
      <c r="G83" s="97">
        <v>75</v>
      </c>
      <c r="H83" s="97">
        <v>77</v>
      </c>
      <c r="I83" s="97">
        <v>152</v>
      </c>
      <c r="J83" s="98"/>
    </row>
    <row r="84" spans="1:10" ht="17.25" customHeight="1">
      <c r="A84" s="95" t="s">
        <v>404</v>
      </c>
      <c r="B84" s="96">
        <v>209</v>
      </c>
      <c r="C84" s="96">
        <v>253</v>
      </c>
      <c r="D84" s="96">
        <v>279</v>
      </c>
      <c r="E84" s="92">
        <v>532</v>
      </c>
      <c r="F84" s="97">
        <v>218</v>
      </c>
      <c r="G84" s="97">
        <v>260</v>
      </c>
      <c r="H84" s="97">
        <v>281</v>
      </c>
      <c r="I84" s="97">
        <v>541</v>
      </c>
      <c r="J84" s="98"/>
    </row>
    <row r="85" spans="1:10" ht="17.25" customHeight="1">
      <c r="A85" s="95" t="s">
        <v>405</v>
      </c>
      <c r="B85" s="96">
        <v>171</v>
      </c>
      <c r="C85" s="96">
        <v>181</v>
      </c>
      <c r="D85" s="96">
        <v>180</v>
      </c>
      <c r="E85" s="92">
        <v>361</v>
      </c>
      <c r="F85" s="97">
        <v>178</v>
      </c>
      <c r="G85" s="97">
        <v>211</v>
      </c>
      <c r="H85" s="97">
        <v>215</v>
      </c>
      <c r="I85" s="97">
        <v>426</v>
      </c>
      <c r="J85" s="98"/>
    </row>
    <row r="86" spans="1:10" ht="17.25" customHeight="1">
      <c r="A86" s="95" t="s">
        <v>406</v>
      </c>
      <c r="B86" s="96">
        <v>412</v>
      </c>
      <c r="C86" s="96">
        <v>483</v>
      </c>
      <c r="D86" s="96">
        <v>453</v>
      </c>
      <c r="E86" s="92">
        <v>936</v>
      </c>
      <c r="F86" s="97">
        <v>394</v>
      </c>
      <c r="G86" s="97">
        <v>443</v>
      </c>
      <c r="H86" s="97">
        <v>448</v>
      </c>
      <c r="I86" s="97">
        <v>891</v>
      </c>
      <c r="J86" s="98"/>
    </row>
    <row r="87" spans="1:10" ht="17.25" customHeight="1">
      <c r="A87" s="95" t="s">
        <v>407</v>
      </c>
      <c r="B87" s="96">
        <v>194</v>
      </c>
      <c r="C87" s="96">
        <v>340</v>
      </c>
      <c r="D87" s="96">
        <v>415</v>
      </c>
      <c r="E87" s="92">
        <v>755</v>
      </c>
      <c r="F87" s="97">
        <v>193</v>
      </c>
      <c r="G87" s="97">
        <v>321</v>
      </c>
      <c r="H87" s="97">
        <v>402</v>
      </c>
      <c r="I87" s="97">
        <v>723</v>
      </c>
      <c r="J87" s="98"/>
    </row>
    <row r="88" spans="1:10" ht="17.25" customHeight="1">
      <c r="A88" s="95" t="s">
        <v>408</v>
      </c>
      <c r="B88" s="96">
        <v>228</v>
      </c>
      <c r="C88" s="96">
        <v>291</v>
      </c>
      <c r="D88" s="96">
        <v>342</v>
      </c>
      <c r="E88" s="92">
        <v>633</v>
      </c>
      <c r="F88" s="97">
        <v>225</v>
      </c>
      <c r="G88" s="97">
        <v>279</v>
      </c>
      <c r="H88" s="97">
        <v>322</v>
      </c>
      <c r="I88" s="97">
        <v>601</v>
      </c>
      <c r="J88" s="98"/>
    </row>
    <row r="89" spans="1:10" ht="17.25" customHeight="1">
      <c r="A89" s="95" t="s">
        <v>409</v>
      </c>
      <c r="B89" s="96">
        <v>148</v>
      </c>
      <c r="C89" s="96">
        <v>303</v>
      </c>
      <c r="D89" s="96">
        <v>302</v>
      </c>
      <c r="E89" s="92">
        <v>605</v>
      </c>
      <c r="F89" s="97">
        <v>149</v>
      </c>
      <c r="G89" s="97">
        <v>294</v>
      </c>
      <c r="H89" s="97">
        <v>290</v>
      </c>
      <c r="I89" s="97">
        <v>584</v>
      </c>
      <c r="J89" s="98"/>
    </row>
    <row r="90" spans="1:10" ht="17.25" customHeight="1">
      <c r="A90" s="95" t="s">
        <v>410</v>
      </c>
      <c r="B90" s="96">
        <v>151</v>
      </c>
      <c r="C90" s="96">
        <v>292</v>
      </c>
      <c r="D90" s="96">
        <v>303</v>
      </c>
      <c r="E90" s="92">
        <v>595</v>
      </c>
      <c r="F90" s="97">
        <v>199</v>
      </c>
      <c r="G90" s="97">
        <v>306</v>
      </c>
      <c r="H90" s="97">
        <v>313</v>
      </c>
      <c r="I90" s="97">
        <v>619</v>
      </c>
      <c r="J90" s="98"/>
    </row>
    <row r="91" spans="1:10" ht="17.25" customHeight="1">
      <c r="A91" s="95" t="s">
        <v>411</v>
      </c>
      <c r="B91" s="96">
        <v>229</v>
      </c>
      <c r="C91" s="96">
        <v>487</v>
      </c>
      <c r="D91" s="96">
        <v>493</v>
      </c>
      <c r="E91" s="92">
        <v>980</v>
      </c>
      <c r="F91" s="97">
        <v>232</v>
      </c>
      <c r="G91" s="97">
        <v>464</v>
      </c>
      <c r="H91" s="97">
        <v>460</v>
      </c>
      <c r="I91" s="97">
        <v>924</v>
      </c>
      <c r="J91" s="98"/>
    </row>
    <row r="92" spans="1:10" ht="17.25" customHeight="1">
      <c r="A92" s="95" t="s">
        <v>412</v>
      </c>
      <c r="B92" s="96">
        <v>281</v>
      </c>
      <c r="C92" s="96">
        <v>421</v>
      </c>
      <c r="D92" s="96">
        <v>441</v>
      </c>
      <c r="E92" s="92">
        <v>862</v>
      </c>
      <c r="F92" s="97">
        <v>279</v>
      </c>
      <c r="G92" s="97">
        <v>390</v>
      </c>
      <c r="H92" s="97">
        <v>415</v>
      </c>
      <c r="I92" s="97">
        <v>805</v>
      </c>
      <c r="J92" s="98"/>
    </row>
    <row r="93" spans="1:10" ht="17.25" customHeight="1">
      <c r="A93" s="99" t="s">
        <v>413</v>
      </c>
      <c r="B93" s="96">
        <v>81</v>
      </c>
      <c r="C93" s="96">
        <v>162</v>
      </c>
      <c r="D93" s="96">
        <v>145</v>
      </c>
      <c r="E93" s="92">
        <v>307</v>
      </c>
      <c r="F93" s="97">
        <v>87</v>
      </c>
      <c r="G93" s="97">
        <v>155</v>
      </c>
      <c r="H93" s="97">
        <v>141</v>
      </c>
      <c r="I93" s="97">
        <v>296</v>
      </c>
      <c r="J93" s="91"/>
    </row>
    <row r="94" spans="1:10" ht="17.25" customHeight="1">
      <c r="A94" s="95" t="s">
        <v>414</v>
      </c>
      <c r="B94" s="96">
        <v>152</v>
      </c>
      <c r="C94" s="96">
        <v>149</v>
      </c>
      <c r="D94" s="96">
        <v>103</v>
      </c>
      <c r="E94" s="92">
        <v>252</v>
      </c>
      <c r="F94" s="97">
        <v>142</v>
      </c>
      <c r="G94" s="97">
        <v>140</v>
      </c>
      <c r="H94" s="97">
        <v>99</v>
      </c>
      <c r="I94" s="97">
        <v>239</v>
      </c>
      <c r="J94" s="98"/>
    </row>
    <row r="95" spans="1:10" ht="17.25" customHeight="1">
      <c r="A95" s="95" t="s">
        <v>415</v>
      </c>
      <c r="B95" s="96">
        <v>402</v>
      </c>
      <c r="C95" s="96">
        <v>414</v>
      </c>
      <c r="D95" s="96">
        <v>386</v>
      </c>
      <c r="E95" s="92">
        <v>800</v>
      </c>
      <c r="F95" s="97">
        <v>416</v>
      </c>
      <c r="G95" s="97">
        <v>426</v>
      </c>
      <c r="H95" s="97">
        <v>355</v>
      </c>
      <c r="I95" s="97">
        <v>781</v>
      </c>
      <c r="J95" s="98"/>
    </row>
    <row r="96" spans="1:10" ht="17.25" customHeight="1">
      <c r="A96" s="95" t="s">
        <v>416</v>
      </c>
      <c r="B96" s="96">
        <v>368</v>
      </c>
      <c r="C96" s="96">
        <v>279</v>
      </c>
      <c r="D96" s="96">
        <v>265</v>
      </c>
      <c r="E96" s="92">
        <v>544</v>
      </c>
      <c r="F96" s="97">
        <v>395</v>
      </c>
      <c r="G96" s="97">
        <v>299</v>
      </c>
      <c r="H96" s="97">
        <v>279</v>
      </c>
      <c r="I96" s="97">
        <v>578</v>
      </c>
      <c r="J96" s="98"/>
    </row>
    <row r="97" spans="1:10" ht="17.25" customHeight="1">
      <c r="A97" s="95" t="s">
        <v>417</v>
      </c>
      <c r="B97" s="96">
        <v>244</v>
      </c>
      <c r="C97" s="96">
        <v>213</v>
      </c>
      <c r="D97" s="96">
        <v>256</v>
      </c>
      <c r="E97" s="92">
        <v>469</v>
      </c>
      <c r="F97" s="97">
        <v>247</v>
      </c>
      <c r="G97" s="97">
        <v>224</v>
      </c>
      <c r="H97" s="97">
        <v>232</v>
      </c>
      <c r="I97" s="97">
        <v>456</v>
      </c>
      <c r="J97" s="98"/>
    </row>
    <row r="98" spans="1:10" ht="17.25" customHeight="1">
      <c r="A98" s="95" t="s">
        <v>418</v>
      </c>
      <c r="B98" s="96">
        <v>283</v>
      </c>
      <c r="C98" s="96">
        <v>321</v>
      </c>
      <c r="D98" s="96">
        <v>305</v>
      </c>
      <c r="E98" s="92">
        <v>626</v>
      </c>
      <c r="F98" s="97">
        <v>279</v>
      </c>
      <c r="G98" s="97">
        <v>304</v>
      </c>
      <c r="H98" s="97">
        <v>289</v>
      </c>
      <c r="I98" s="97">
        <v>593</v>
      </c>
      <c r="J98" s="98"/>
    </row>
    <row r="99" spans="1:10" ht="17.25" customHeight="1">
      <c r="A99" s="99" t="s">
        <v>419</v>
      </c>
      <c r="B99" s="96">
        <v>386</v>
      </c>
      <c r="C99" s="96">
        <v>387</v>
      </c>
      <c r="D99" s="96">
        <v>470</v>
      </c>
      <c r="E99" s="92">
        <v>857</v>
      </c>
      <c r="F99" s="97">
        <v>394</v>
      </c>
      <c r="G99" s="97">
        <v>383</v>
      </c>
      <c r="H99" s="97">
        <v>466</v>
      </c>
      <c r="I99" s="97">
        <v>849</v>
      </c>
      <c r="J99" s="91"/>
    </row>
    <row r="100" spans="1:10" ht="17.25" customHeight="1">
      <c r="A100" s="95" t="s">
        <v>420</v>
      </c>
      <c r="B100" s="96">
        <v>233</v>
      </c>
      <c r="C100" s="96">
        <v>300</v>
      </c>
      <c r="D100" s="96">
        <v>298</v>
      </c>
      <c r="E100" s="92">
        <v>598</v>
      </c>
      <c r="F100" s="97">
        <v>225</v>
      </c>
      <c r="G100" s="97">
        <v>288</v>
      </c>
      <c r="H100" s="97">
        <v>281</v>
      </c>
      <c r="I100" s="97">
        <v>569</v>
      </c>
      <c r="J100" s="98"/>
    </row>
    <row r="101" spans="1:10" ht="17.25" customHeight="1">
      <c r="A101" s="95" t="s">
        <v>421</v>
      </c>
      <c r="B101" s="96">
        <v>842</v>
      </c>
      <c r="C101" s="96">
        <v>1054</v>
      </c>
      <c r="D101" s="96">
        <v>988</v>
      </c>
      <c r="E101" s="92">
        <v>2042</v>
      </c>
      <c r="F101" s="97">
        <v>791</v>
      </c>
      <c r="G101" s="97">
        <v>932</v>
      </c>
      <c r="H101" s="97">
        <v>924</v>
      </c>
      <c r="I101" s="97">
        <v>1856</v>
      </c>
      <c r="J101" s="98"/>
    </row>
    <row r="102" spans="1:10" ht="17.25" customHeight="1">
      <c r="A102" s="95" t="s">
        <v>422</v>
      </c>
      <c r="B102" s="96">
        <v>354</v>
      </c>
      <c r="C102" s="96">
        <v>389</v>
      </c>
      <c r="D102" s="96">
        <v>383</v>
      </c>
      <c r="E102" s="92">
        <v>772</v>
      </c>
      <c r="F102" s="97">
        <v>357</v>
      </c>
      <c r="G102" s="97">
        <v>406</v>
      </c>
      <c r="H102" s="97">
        <v>429</v>
      </c>
      <c r="I102" s="97">
        <v>835</v>
      </c>
      <c r="J102" s="98"/>
    </row>
    <row r="103" spans="1:10" ht="17.25" customHeight="1">
      <c r="A103" s="95" t="s">
        <v>423</v>
      </c>
      <c r="B103" s="96">
        <v>221</v>
      </c>
      <c r="C103" s="96">
        <v>262</v>
      </c>
      <c r="D103" s="96">
        <v>278</v>
      </c>
      <c r="E103" s="92">
        <v>540</v>
      </c>
      <c r="F103" s="97">
        <v>238</v>
      </c>
      <c r="G103" s="97">
        <v>267</v>
      </c>
      <c r="H103" s="97">
        <v>270</v>
      </c>
      <c r="I103" s="97">
        <v>537</v>
      </c>
      <c r="J103" s="98"/>
    </row>
    <row r="104" spans="1:10" ht="17.25" customHeight="1">
      <c r="A104" s="95" t="s">
        <v>424</v>
      </c>
      <c r="B104" s="96">
        <v>562</v>
      </c>
      <c r="C104" s="96">
        <v>581</v>
      </c>
      <c r="D104" s="96">
        <v>694</v>
      </c>
      <c r="E104" s="92">
        <v>1275</v>
      </c>
      <c r="F104" s="97">
        <v>554</v>
      </c>
      <c r="G104" s="97">
        <v>552</v>
      </c>
      <c r="H104" s="97">
        <v>662</v>
      </c>
      <c r="I104" s="97">
        <v>1214</v>
      </c>
      <c r="J104" s="98"/>
    </row>
    <row r="105" spans="1:10" ht="17.25" customHeight="1">
      <c r="A105" s="95" t="s">
        <v>425</v>
      </c>
      <c r="B105" s="96">
        <v>496</v>
      </c>
      <c r="C105" s="96">
        <v>616</v>
      </c>
      <c r="D105" s="96">
        <v>656</v>
      </c>
      <c r="E105" s="92">
        <v>1272</v>
      </c>
      <c r="F105" s="97">
        <v>495</v>
      </c>
      <c r="G105" s="97">
        <v>592</v>
      </c>
      <c r="H105" s="97">
        <v>637</v>
      </c>
      <c r="I105" s="97">
        <v>1229</v>
      </c>
      <c r="J105" s="98"/>
    </row>
    <row r="106" spans="1:10" ht="17.25" customHeight="1">
      <c r="A106" s="95" t="s">
        <v>426</v>
      </c>
      <c r="B106" s="96">
        <v>376</v>
      </c>
      <c r="C106" s="96">
        <v>440</v>
      </c>
      <c r="D106" s="96">
        <v>451</v>
      </c>
      <c r="E106" s="92">
        <v>891</v>
      </c>
      <c r="F106" s="97">
        <v>396</v>
      </c>
      <c r="G106" s="97">
        <v>449</v>
      </c>
      <c r="H106" s="97">
        <v>449</v>
      </c>
      <c r="I106" s="97">
        <v>898</v>
      </c>
      <c r="J106" s="98"/>
    </row>
    <row r="107" spans="1:10" ht="17.25" customHeight="1">
      <c r="A107" s="95" t="s">
        <v>427</v>
      </c>
      <c r="B107" s="96">
        <v>248</v>
      </c>
      <c r="C107" s="96">
        <v>276</v>
      </c>
      <c r="D107" s="96">
        <v>277</v>
      </c>
      <c r="E107" s="92">
        <v>553</v>
      </c>
      <c r="F107" s="97">
        <v>262</v>
      </c>
      <c r="G107" s="97">
        <v>281</v>
      </c>
      <c r="H107" s="97">
        <v>271</v>
      </c>
      <c r="I107" s="97">
        <v>552</v>
      </c>
      <c r="J107" s="98"/>
    </row>
    <row r="108" spans="1:10" ht="17.25" customHeight="1">
      <c r="A108" s="95" t="s">
        <v>428</v>
      </c>
      <c r="B108" s="96">
        <v>434</v>
      </c>
      <c r="C108" s="96">
        <v>508</v>
      </c>
      <c r="D108" s="96">
        <v>554</v>
      </c>
      <c r="E108" s="92">
        <v>1062</v>
      </c>
      <c r="F108" s="97">
        <v>455</v>
      </c>
      <c r="G108" s="97">
        <v>518</v>
      </c>
      <c r="H108" s="97">
        <v>552</v>
      </c>
      <c r="I108" s="97">
        <v>1070</v>
      </c>
      <c r="J108" s="98"/>
    </row>
    <row r="109" spans="1:10" ht="17.25" customHeight="1">
      <c r="A109" s="95" t="s">
        <v>429</v>
      </c>
      <c r="B109" s="96">
        <v>134</v>
      </c>
      <c r="C109" s="96">
        <v>114</v>
      </c>
      <c r="D109" s="96">
        <v>90</v>
      </c>
      <c r="E109" s="92">
        <v>204</v>
      </c>
      <c r="F109" s="97">
        <v>134</v>
      </c>
      <c r="G109" s="97">
        <v>110</v>
      </c>
      <c r="H109" s="97">
        <v>84</v>
      </c>
      <c r="I109" s="97">
        <v>194</v>
      </c>
      <c r="J109" s="98"/>
    </row>
    <row r="110" spans="1:10" ht="17.25" customHeight="1">
      <c r="A110" s="95" t="s">
        <v>430</v>
      </c>
      <c r="B110" s="96">
        <v>351</v>
      </c>
      <c r="C110" s="96">
        <v>278</v>
      </c>
      <c r="D110" s="96">
        <v>217</v>
      </c>
      <c r="E110" s="92">
        <v>495</v>
      </c>
      <c r="F110" s="97">
        <v>471</v>
      </c>
      <c r="G110" s="97">
        <v>387</v>
      </c>
      <c r="H110" s="97">
        <v>344</v>
      </c>
      <c r="I110" s="97">
        <v>731</v>
      </c>
      <c r="J110" s="98"/>
    </row>
    <row r="111" spans="1:10" ht="17.25" customHeight="1">
      <c r="A111" s="95" t="s">
        <v>431</v>
      </c>
      <c r="B111" s="96">
        <v>247</v>
      </c>
      <c r="C111" s="96">
        <v>203</v>
      </c>
      <c r="D111" s="96">
        <v>211</v>
      </c>
      <c r="E111" s="92">
        <v>414</v>
      </c>
      <c r="F111" s="97">
        <v>251</v>
      </c>
      <c r="G111" s="97">
        <v>191</v>
      </c>
      <c r="H111" s="97">
        <v>213</v>
      </c>
      <c r="I111" s="97">
        <v>404</v>
      </c>
      <c r="J111" s="98"/>
    </row>
    <row r="112" spans="1:10" ht="17.25" customHeight="1">
      <c r="A112" s="95" t="s">
        <v>432</v>
      </c>
      <c r="B112" s="96">
        <v>261</v>
      </c>
      <c r="C112" s="96">
        <v>261</v>
      </c>
      <c r="D112" s="96">
        <v>253</v>
      </c>
      <c r="E112" s="92">
        <v>514</v>
      </c>
      <c r="F112" s="97">
        <v>269</v>
      </c>
      <c r="G112" s="97">
        <v>265</v>
      </c>
      <c r="H112" s="97">
        <v>245</v>
      </c>
      <c r="I112" s="97">
        <v>510</v>
      </c>
      <c r="J112" s="98"/>
    </row>
    <row r="113" spans="1:10" ht="17.25" customHeight="1">
      <c r="A113" s="95" t="s">
        <v>649</v>
      </c>
      <c r="B113" s="96">
        <v>131</v>
      </c>
      <c r="C113" s="96">
        <v>170</v>
      </c>
      <c r="D113" s="96">
        <v>165</v>
      </c>
      <c r="E113" s="92">
        <v>335</v>
      </c>
      <c r="F113" s="97">
        <v>140</v>
      </c>
      <c r="G113" s="97">
        <v>183</v>
      </c>
      <c r="H113" s="97">
        <v>171</v>
      </c>
      <c r="I113" s="97">
        <v>354</v>
      </c>
      <c r="J113" s="98"/>
    </row>
    <row r="114" spans="1:10" ht="17.25" customHeight="1">
      <c r="A114" s="95" t="s">
        <v>650</v>
      </c>
      <c r="B114" s="96">
        <v>103</v>
      </c>
      <c r="C114" s="96">
        <v>136</v>
      </c>
      <c r="D114" s="96">
        <v>139</v>
      </c>
      <c r="E114" s="92">
        <v>275</v>
      </c>
      <c r="F114" s="97">
        <v>101</v>
      </c>
      <c r="G114" s="97">
        <v>122</v>
      </c>
      <c r="H114" s="97">
        <v>122</v>
      </c>
      <c r="I114" s="97">
        <v>244</v>
      </c>
      <c r="J114" s="98"/>
    </row>
    <row r="115" spans="1:10" ht="17.25" customHeight="1">
      <c r="A115" s="95" t="s">
        <v>651</v>
      </c>
      <c r="B115" s="96">
        <v>325</v>
      </c>
      <c r="C115" s="96">
        <v>344</v>
      </c>
      <c r="D115" s="96">
        <v>402</v>
      </c>
      <c r="E115" s="92">
        <v>746</v>
      </c>
      <c r="F115" s="97">
        <v>306</v>
      </c>
      <c r="G115" s="97">
        <v>305</v>
      </c>
      <c r="H115" s="97">
        <v>352</v>
      </c>
      <c r="I115" s="97">
        <v>657</v>
      </c>
      <c r="J115" s="98"/>
    </row>
    <row r="116" spans="1:10" ht="17.25" customHeight="1">
      <c r="A116" s="99" t="s">
        <v>433</v>
      </c>
      <c r="B116" s="96">
        <v>311</v>
      </c>
      <c r="C116" s="96">
        <v>811</v>
      </c>
      <c r="D116" s="96">
        <v>688</v>
      </c>
      <c r="E116" s="92">
        <v>1499</v>
      </c>
      <c r="F116" s="97">
        <v>328</v>
      </c>
      <c r="G116" s="97">
        <v>808</v>
      </c>
      <c r="H116" s="97">
        <v>694</v>
      </c>
      <c r="I116" s="97">
        <v>1502</v>
      </c>
      <c r="J116" s="91"/>
    </row>
    <row r="117" spans="1:10" ht="17.25" customHeight="1">
      <c r="A117" s="95" t="s">
        <v>434</v>
      </c>
      <c r="B117" s="96">
        <v>989</v>
      </c>
      <c r="C117" s="96">
        <v>1342</v>
      </c>
      <c r="D117" s="96">
        <v>1396</v>
      </c>
      <c r="E117" s="92">
        <v>2738</v>
      </c>
      <c r="F117" s="97">
        <v>1074</v>
      </c>
      <c r="G117" s="97">
        <v>1378</v>
      </c>
      <c r="H117" s="97">
        <v>1459</v>
      </c>
      <c r="I117" s="97">
        <v>2837</v>
      </c>
      <c r="J117" s="98"/>
    </row>
    <row r="118" spans="1:10" ht="17.25" customHeight="1">
      <c r="A118" s="95" t="s">
        <v>435</v>
      </c>
      <c r="B118" s="96">
        <v>7531</v>
      </c>
      <c r="C118" s="96">
        <v>9155</v>
      </c>
      <c r="D118" s="96">
        <v>9448</v>
      </c>
      <c r="E118" s="92">
        <v>18603</v>
      </c>
      <c r="F118" s="97">
        <v>7593</v>
      </c>
      <c r="G118" s="97">
        <v>8892</v>
      </c>
      <c r="H118" s="97">
        <v>9274</v>
      </c>
      <c r="I118" s="97">
        <v>18166</v>
      </c>
      <c r="J118" s="98"/>
    </row>
    <row r="119" spans="1:10" ht="17.25" customHeight="1">
      <c r="A119" s="99" t="s">
        <v>436</v>
      </c>
      <c r="B119" s="96">
        <v>63</v>
      </c>
      <c r="C119" s="96">
        <v>104</v>
      </c>
      <c r="D119" s="96">
        <v>102</v>
      </c>
      <c r="E119" s="92">
        <v>206</v>
      </c>
      <c r="F119" s="97">
        <v>63</v>
      </c>
      <c r="G119" s="97">
        <v>100</v>
      </c>
      <c r="H119" s="97">
        <v>90</v>
      </c>
      <c r="I119" s="97">
        <v>190</v>
      </c>
      <c r="J119" s="91"/>
    </row>
    <row r="120" spans="1:10" ht="17.25" customHeight="1">
      <c r="A120" s="99" t="s">
        <v>437</v>
      </c>
      <c r="B120" s="96">
        <v>72</v>
      </c>
      <c r="C120" s="96">
        <v>128</v>
      </c>
      <c r="D120" s="96">
        <v>120</v>
      </c>
      <c r="E120" s="92">
        <v>248</v>
      </c>
      <c r="F120" s="97">
        <v>81</v>
      </c>
      <c r="G120" s="97">
        <v>132</v>
      </c>
      <c r="H120" s="97">
        <v>127</v>
      </c>
      <c r="I120" s="97">
        <v>259</v>
      </c>
      <c r="J120" s="91"/>
    </row>
    <row r="121" spans="1:10" ht="17.25" customHeight="1">
      <c r="A121" s="95" t="s">
        <v>438</v>
      </c>
      <c r="B121" s="96">
        <v>148</v>
      </c>
      <c r="C121" s="96">
        <v>215</v>
      </c>
      <c r="D121" s="96">
        <v>212</v>
      </c>
      <c r="E121" s="92">
        <v>427</v>
      </c>
      <c r="F121" s="97">
        <v>170</v>
      </c>
      <c r="G121" s="97">
        <v>224</v>
      </c>
      <c r="H121" s="97">
        <v>206</v>
      </c>
      <c r="I121" s="97">
        <v>430</v>
      </c>
      <c r="J121" s="98"/>
    </row>
    <row r="122" spans="1:10" ht="17.25" customHeight="1">
      <c r="A122" s="95" t="s">
        <v>439</v>
      </c>
      <c r="B122" s="96">
        <v>307</v>
      </c>
      <c r="C122" s="96">
        <v>492</v>
      </c>
      <c r="D122" s="96">
        <v>537</v>
      </c>
      <c r="E122" s="92">
        <v>1029</v>
      </c>
      <c r="F122" s="97">
        <v>318</v>
      </c>
      <c r="G122" s="97">
        <v>474</v>
      </c>
      <c r="H122" s="97">
        <v>514</v>
      </c>
      <c r="I122" s="97">
        <v>988</v>
      </c>
      <c r="J122" s="98"/>
    </row>
    <row r="123" spans="1:10" ht="17.25" customHeight="1">
      <c r="A123" s="95" t="s">
        <v>440</v>
      </c>
      <c r="B123" s="96">
        <v>69</v>
      </c>
      <c r="C123" s="96">
        <v>67</v>
      </c>
      <c r="D123" s="96">
        <v>79</v>
      </c>
      <c r="E123" s="92">
        <v>146</v>
      </c>
      <c r="F123" s="97">
        <v>49</v>
      </c>
      <c r="G123" s="97">
        <v>47</v>
      </c>
      <c r="H123" s="97">
        <v>64</v>
      </c>
      <c r="I123" s="97">
        <v>111</v>
      </c>
      <c r="J123" s="98"/>
    </row>
    <row r="124" spans="1:10" ht="17.25" customHeight="1">
      <c r="A124" s="95" t="s">
        <v>441</v>
      </c>
      <c r="B124" s="96">
        <v>117</v>
      </c>
      <c r="C124" s="96">
        <v>107</v>
      </c>
      <c r="D124" s="96">
        <v>130</v>
      </c>
      <c r="E124" s="92">
        <v>237</v>
      </c>
      <c r="F124" s="97">
        <v>91</v>
      </c>
      <c r="G124" s="97">
        <v>91</v>
      </c>
      <c r="H124" s="97">
        <v>98</v>
      </c>
      <c r="I124" s="97">
        <v>189</v>
      </c>
      <c r="J124" s="98"/>
    </row>
    <row r="125" spans="1:10" ht="17.25" customHeight="1">
      <c r="A125" s="95" t="s">
        <v>442</v>
      </c>
      <c r="B125" s="96">
        <v>218</v>
      </c>
      <c r="C125" s="96">
        <v>232</v>
      </c>
      <c r="D125" s="96">
        <v>256</v>
      </c>
      <c r="E125" s="92">
        <v>488</v>
      </c>
      <c r="F125" s="97">
        <v>218</v>
      </c>
      <c r="G125" s="97">
        <v>211</v>
      </c>
      <c r="H125" s="97">
        <v>238</v>
      </c>
      <c r="I125" s="97">
        <v>449</v>
      </c>
      <c r="J125" s="98"/>
    </row>
    <row r="126" spans="1:10" ht="17.25" customHeight="1">
      <c r="A126" s="95" t="s">
        <v>443</v>
      </c>
      <c r="B126" s="96">
        <v>37</v>
      </c>
      <c r="C126" s="96">
        <v>41</v>
      </c>
      <c r="D126" s="96">
        <v>52</v>
      </c>
      <c r="E126" s="92">
        <v>93</v>
      </c>
      <c r="F126" s="97">
        <v>41</v>
      </c>
      <c r="G126" s="97">
        <v>42</v>
      </c>
      <c r="H126" s="97">
        <v>49</v>
      </c>
      <c r="I126" s="97">
        <v>91</v>
      </c>
      <c r="J126" s="98"/>
    </row>
    <row r="127" spans="1:10" ht="17.25" customHeight="1">
      <c r="A127" s="95" t="s">
        <v>444</v>
      </c>
      <c r="B127" s="96">
        <v>14</v>
      </c>
      <c r="C127" s="96">
        <v>16</v>
      </c>
      <c r="D127" s="96">
        <v>23</v>
      </c>
      <c r="E127" s="92">
        <v>39</v>
      </c>
      <c r="F127" s="97">
        <v>18</v>
      </c>
      <c r="G127" s="97">
        <v>22</v>
      </c>
      <c r="H127" s="97">
        <v>31</v>
      </c>
      <c r="I127" s="97">
        <v>53</v>
      </c>
      <c r="J127" s="98"/>
    </row>
    <row r="128" spans="1:10" ht="17.25" customHeight="1">
      <c r="A128" s="95" t="s">
        <v>445</v>
      </c>
      <c r="B128" s="96">
        <v>112</v>
      </c>
      <c r="C128" s="96">
        <v>108</v>
      </c>
      <c r="D128" s="96">
        <v>83</v>
      </c>
      <c r="E128" s="92">
        <v>191</v>
      </c>
      <c r="F128" s="97">
        <v>172</v>
      </c>
      <c r="G128" s="97">
        <v>179</v>
      </c>
      <c r="H128" s="97">
        <v>127</v>
      </c>
      <c r="I128" s="97">
        <v>306</v>
      </c>
      <c r="J128" s="98"/>
    </row>
    <row r="129" spans="1:10" ht="17.25" customHeight="1">
      <c r="A129" s="95" t="s">
        <v>446</v>
      </c>
      <c r="B129" s="96">
        <v>156</v>
      </c>
      <c r="C129" s="96">
        <v>135</v>
      </c>
      <c r="D129" s="96">
        <v>120</v>
      </c>
      <c r="E129" s="92">
        <v>255</v>
      </c>
      <c r="F129" s="97">
        <v>147</v>
      </c>
      <c r="G129" s="97">
        <v>123</v>
      </c>
      <c r="H129" s="97">
        <v>108</v>
      </c>
      <c r="I129" s="97">
        <v>231</v>
      </c>
      <c r="J129" s="98"/>
    </row>
    <row r="130" spans="1:10" ht="17.25" customHeight="1">
      <c r="A130" s="99" t="s">
        <v>652</v>
      </c>
      <c r="B130" s="96">
        <v>82</v>
      </c>
      <c r="C130" s="96">
        <v>165</v>
      </c>
      <c r="D130" s="96">
        <v>154</v>
      </c>
      <c r="E130" s="92">
        <v>319</v>
      </c>
      <c r="F130" s="97">
        <v>81</v>
      </c>
      <c r="G130" s="97">
        <v>157</v>
      </c>
      <c r="H130" s="97">
        <v>145</v>
      </c>
      <c r="I130" s="97">
        <v>302</v>
      </c>
      <c r="J130" s="91"/>
    </row>
    <row r="131" spans="1:10" ht="17.25" customHeight="1">
      <c r="A131" s="95" t="s">
        <v>447</v>
      </c>
      <c r="B131" s="96">
        <v>258</v>
      </c>
      <c r="C131" s="96">
        <v>223</v>
      </c>
      <c r="D131" s="96">
        <v>272</v>
      </c>
      <c r="E131" s="92">
        <v>495</v>
      </c>
      <c r="F131" s="97">
        <v>229</v>
      </c>
      <c r="G131" s="97">
        <v>201</v>
      </c>
      <c r="H131" s="97">
        <v>254</v>
      </c>
      <c r="I131" s="97">
        <v>455</v>
      </c>
      <c r="J131" s="98"/>
    </row>
    <row r="132" spans="1:10" ht="17.25" customHeight="1">
      <c r="A132" s="95" t="s">
        <v>448</v>
      </c>
      <c r="B132" s="96">
        <v>590</v>
      </c>
      <c r="C132" s="96">
        <v>783</v>
      </c>
      <c r="D132" s="96">
        <v>839</v>
      </c>
      <c r="E132" s="92">
        <v>1622</v>
      </c>
      <c r="F132" s="97">
        <v>745</v>
      </c>
      <c r="G132" s="97">
        <v>911</v>
      </c>
      <c r="H132" s="97">
        <v>954</v>
      </c>
      <c r="I132" s="97">
        <v>1865</v>
      </c>
      <c r="J132" s="98"/>
    </row>
    <row r="133" spans="1:10" ht="17.25" customHeight="1">
      <c r="A133" s="95" t="s">
        <v>449</v>
      </c>
      <c r="B133" s="96">
        <v>458</v>
      </c>
      <c r="C133" s="96">
        <v>620</v>
      </c>
      <c r="D133" s="96">
        <v>680</v>
      </c>
      <c r="E133" s="92">
        <v>1300</v>
      </c>
      <c r="F133" s="97">
        <v>561</v>
      </c>
      <c r="G133" s="97">
        <v>718</v>
      </c>
      <c r="H133" s="97">
        <v>758</v>
      </c>
      <c r="I133" s="97">
        <v>1476</v>
      </c>
      <c r="J133" s="98"/>
    </row>
    <row r="134" spans="1:10" ht="17.25" customHeight="1">
      <c r="A134" s="95" t="s">
        <v>450</v>
      </c>
      <c r="B134" s="96">
        <v>75</v>
      </c>
      <c r="C134" s="96">
        <v>123</v>
      </c>
      <c r="D134" s="96">
        <v>149</v>
      </c>
      <c r="E134" s="92">
        <v>272</v>
      </c>
      <c r="F134" s="97">
        <v>100</v>
      </c>
      <c r="G134" s="97">
        <v>137</v>
      </c>
      <c r="H134" s="97">
        <v>145</v>
      </c>
      <c r="I134" s="97">
        <v>282</v>
      </c>
      <c r="J134" s="98"/>
    </row>
    <row r="135" spans="1:10" ht="17.25" customHeight="1">
      <c r="A135" s="95" t="s">
        <v>451</v>
      </c>
      <c r="B135" s="96">
        <v>368</v>
      </c>
      <c r="C135" s="96">
        <v>540</v>
      </c>
      <c r="D135" s="96">
        <v>554</v>
      </c>
      <c r="E135" s="92">
        <v>1094</v>
      </c>
      <c r="F135" s="97">
        <v>391</v>
      </c>
      <c r="G135" s="97">
        <v>568</v>
      </c>
      <c r="H135" s="97">
        <v>605</v>
      </c>
      <c r="I135" s="97">
        <v>1173</v>
      </c>
      <c r="J135" s="98"/>
    </row>
    <row r="136" spans="1:10" ht="17.25" customHeight="1">
      <c r="A136" s="95" t="s">
        <v>452</v>
      </c>
      <c r="B136" s="96">
        <v>78</v>
      </c>
      <c r="C136" s="96">
        <v>73</v>
      </c>
      <c r="D136" s="96">
        <v>86</v>
      </c>
      <c r="E136" s="92">
        <v>159</v>
      </c>
      <c r="F136" s="97">
        <v>78</v>
      </c>
      <c r="G136" s="97">
        <v>74</v>
      </c>
      <c r="H136" s="97">
        <v>82</v>
      </c>
      <c r="I136" s="97">
        <v>156</v>
      </c>
      <c r="J136" s="98"/>
    </row>
    <row r="137" spans="1:10" ht="17.25" customHeight="1">
      <c r="A137" s="95" t="s">
        <v>453</v>
      </c>
      <c r="B137" s="96">
        <v>382</v>
      </c>
      <c r="C137" s="96">
        <v>392</v>
      </c>
      <c r="D137" s="96">
        <v>456</v>
      </c>
      <c r="E137" s="92">
        <v>848</v>
      </c>
      <c r="F137" s="97">
        <v>391</v>
      </c>
      <c r="G137" s="97">
        <v>393</v>
      </c>
      <c r="H137" s="97">
        <v>435</v>
      </c>
      <c r="I137" s="97">
        <v>828</v>
      </c>
      <c r="J137" s="98"/>
    </row>
    <row r="138" spans="1:10" ht="17.25" customHeight="1">
      <c r="A138" s="95" t="s">
        <v>454</v>
      </c>
      <c r="B138" s="96">
        <v>95</v>
      </c>
      <c r="C138" s="96">
        <v>139</v>
      </c>
      <c r="D138" s="96">
        <v>151</v>
      </c>
      <c r="E138" s="92">
        <v>290</v>
      </c>
      <c r="F138" s="97">
        <v>100</v>
      </c>
      <c r="G138" s="97">
        <v>128</v>
      </c>
      <c r="H138" s="97">
        <v>144</v>
      </c>
      <c r="I138" s="97">
        <v>272</v>
      </c>
      <c r="J138" s="98"/>
    </row>
    <row r="139" spans="1:10" ht="17.25" customHeight="1">
      <c r="A139" s="95" t="s">
        <v>455</v>
      </c>
      <c r="B139" s="96">
        <v>193</v>
      </c>
      <c r="C139" s="96">
        <v>274</v>
      </c>
      <c r="D139" s="96">
        <v>281</v>
      </c>
      <c r="E139" s="92">
        <v>555</v>
      </c>
      <c r="F139" s="97">
        <v>198</v>
      </c>
      <c r="G139" s="97">
        <v>261</v>
      </c>
      <c r="H139" s="97">
        <v>265</v>
      </c>
      <c r="I139" s="97">
        <v>526</v>
      </c>
      <c r="J139" s="98"/>
    </row>
    <row r="140" spans="1:10" ht="17.25" customHeight="1">
      <c r="A140" s="99" t="s">
        <v>456</v>
      </c>
      <c r="B140" s="96">
        <v>175</v>
      </c>
      <c r="C140" s="96">
        <v>286</v>
      </c>
      <c r="D140" s="96">
        <v>308</v>
      </c>
      <c r="E140" s="92">
        <v>594</v>
      </c>
      <c r="F140" s="97">
        <v>209</v>
      </c>
      <c r="G140" s="97">
        <v>303</v>
      </c>
      <c r="H140" s="97">
        <v>324</v>
      </c>
      <c r="I140" s="97">
        <v>627</v>
      </c>
      <c r="J140" s="91"/>
    </row>
    <row r="141" spans="1:10" ht="17.25" customHeight="1">
      <c r="A141" s="95" t="s">
        <v>457</v>
      </c>
      <c r="B141" s="96">
        <v>590</v>
      </c>
      <c r="C141" s="96">
        <v>752</v>
      </c>
      <c r="D141" s="96">
        <v>820</v>
      </c>
      <c r="E141" s="92">
        <v>1572</v>
      </c>
      <c r="F141" s="97">
        <v>654</v>
      </c>
      <c r="G141" s="97">
        <v>785</v>
      </c>
      <c r="H141" s="97">
        <v>852</v>
      </c>
      <c r="I141" s="97">
        <v>1637</v>
      </c>
      <c r="J141" s="98"/>
    </row>
    <row r="142" spans="1:10" ht="17.25" customHeight="1">
      <c r="A142" s="95" t="s">
        <v>458</v>
      </c>
      <c r="B142" s="96">
        <v>212</v>
      </c>
      <c r="C142" s="96">
        <v>305</v>
      </c>
      <c r="D142" s="96">
        <v>325</v>
      </c>
      <c r="E142" s="92">
        <v>630</v>
      </c>
      <c r="F142" s="97">
        <v>234</v>
      </c>
      <c r="G142" s="97">
        <v>307</v>
      </c>
      <c r="H142" s="97">
        <v>321</v>
      </c>
      <c r="I142" s="97">
        <v>628</v>
      </c>
      <c r="J142" s="98"/>
    </row>
    <row r="143" spans="1:10" ht="17.25" customHeight="1">
      <c r="A143" s="95" t="s">
        <v>459</v>
      </c>
      <c r="B143" s="96">
        <v>56</v>
      </c>
      <c r="C143" s="96">
        <v>91</v>
      </c>
      <c r="D143" s="96">
        <v>95</v>
      </c>
      <c r="E143" s="92">
        <v>186</v>
      </c>
      <c r="F143" s="97">
        <v>63</v>
      </c>
      <c r="G143" s="97">
        <v>87</v>
      </c>
      <c r="H143" s="97">
        <v>90</v>
      </c>
      <c r="I143" s="97">
        <v>177</v>
      </c>
      <c r="J143" s="98"/>
    </row>
    <row r="144" spans="1:10" ht="17.25" customHeight="1">
      <c r="A144" s="95" t="s">
        <v>460</v>
      </c>
      <c r="B144" s="96">
        <v>412</v>
      </c>
      <c r="C144" s="96">
        <v>442</v>
      </c>
      <c r="D144" s="96">
        <v>486</v>
      </c>
      <c r="E144" s="92">
        <v>928</v>
      </c>
      <c r="F144" s="97">
        <v>420</v>
      </c>
      <c r="G144" s="97">
        <v>427</v>
      </c>
      <c r="H144" s="97">
        <v>493</v>
      </c>
      <c r="I144" s="97">
        <v>920</v>
      </c>
      <c r="J144" s="98"/>
    </row>
    <row r="145" spans="1:10" ht="17.25" customHeight="1">
      <c r="A145" s="95" t="s">
        <v>461</v>
      </c>
      <c r="B145" s="96">
        <v>380</v>
      </c>
      <c r="C145" s="96">
        <v>389</v>
      </c>
      <c r="D145" s="96">
        <v>454</v>
      </c>
      <c r="E145" s="92">
        <v>843</v>
      </c>
      <c r="F145" s="97">
        <v>354</v>
      </c>
      <c r="G145" s="97">
        <v>354</v>
      </c>
      <c r="H145" s="97">
        <v>418</v>
      </c>
      <c r="I145" s="97">
        <v>772</v>
      </c>
      <c r="J145" s="98"/>
    </row>
    <row r="146" spans="1:10" ht="17.25" customHeight="1">
      <c r="A146" s="95" t="s">
        <v>462</v>
      </c>
      <c r="B146" s="96">
        <v>286</v>
      </c>
      <c r="C146" s="96">
        <v>308</v>
      </c>
      <c r="D146" s="96">
        <v>323</v>
      </c>
      <c r="E146" s="92">
        <v>631</v>
      </c>
      <c r="F146" s="97">
        <v>281</v>
      </c>
      <c r="G146" s="97">
        <v>289</v>
      </c>
      <c r="H146" s="97">
        <v>307</v>
      </c>
      <c r="I146" s="97">
        <v>596</v>
      </c>
      <c r="J146" s="98"/>
    </row>
    <row r="147" spans="1:10" ht="17.25" customHeight="1">
      <c r="A147" s="95" t="s">
        <v>463</v>
      </c>
      <c r="B147" s="96">
        <v>38</v>
      </c>
      <c r="C147" s="96">
        <v>53</v>
      </c>
      <c r="D147" s="96">
        <v>56</v>
      </c>
      <c r="E147" s="92">
        <v>109</v>
      </c>
      <c r="F147" s="97">
        <v>48</v>
      </c>
      <c r="G147" s="97">
        <v>61</v>
      </c>
      <c r="H147" s="97">
        <v>60</v>
      </c>
      <c r="I147" s="97">
        <v>121</v>
      </c>
      <c r="J147" s="98"/>
    </row>
    <row r="148" spans="1:10" ht="17.25" customHeight="1">
      <c r="A148" s="95" t="s">
        <v>464</v>
      </c>
      <c r="B148" s="96">
        <v>64</v>
      </c>
      <c r="C148" s="96">
        <v>76</v>
      </c>
      <c r="D148" s="96">
        <v>90</v>
      </c>
      <c r="E148" s="92">
        <v>166</v>
      </c>
      <c r="F148" s="97">
        <v>68</v>
      </c>
      <c r="G148" s="97">
        <v>80</v>
      </c>
      <c r="H148" s="97">
        <v>89</v>
      </c>
      <c r="I148" s="97">
        <v>169</v>
      </c>
      <c r="J148" s="98"/>
    </row>
    <row r="149" spans="1:10" ht="17.25" customHeight="1">
      <c r="A149" s="95" t="s">
        <v>465</v>
      </c>
      <c r="B149" s="96">
        <v>35</v>
      </c>
      <c r="C149" s="96">
        <v>50</v>
      </c>
      <c r="D149" s="96">
        <v>55</v>
      </c>
      <c r="E149" s="92">
        <v>105</v>
      </c>
      <c r="F149" s="97">
        <v>36</v>
      </c>
      <c r="G149" s="97">
        <v>47</v>
      </c>
      <c r="H149" s="97">
        <v>55</v>
      </c>
      <c r="I149" s="97">
        <v>102</v>
      </c>
      <c r="J149" s="98"/>
    </row>
    <row r="150" spans="1:10" ht="17.25" customHeight="1">
      <c r="A150" s="95" t="s">
        <v>466</v>
      </c>
      <c r="B150" s="96">
        <v>18</v>
      </c>
      <c r="C150" s="96">
        <v>22</v>
      </c>
      <c r="D150" s="96">
        <v>21</v>
      </c>
      <c r="E150" s="92">
        <v>43</v>
      </c>
      <c r="F150" s="97">
        <v>16</v>
      </c>
      <c r="G150" s="97">
        <v>20</v>
      </c>
      <c r="H150" s="97">
        <v>21</v>
      </c>
      <c r="I150" s="97">
        <v>41</v>
      </c>
      <c r="J150" s="98"/>
    </row>
    <row r="151" spans="1:10" ht="17.25" customHeight="1">
      <c r="A151" s="95" t="s">
        <v>467</v>
      </c>
      <c r="B151" s="96">
        <v>396</v>
      </c>
      <c r="C151" s="96">
        <v>343</v>
      </c>
      <c r="D151" s="96">
        <v>341</v>
      </c>
      <c r="E151" s="92">
        <v>684</v>
      </c>
      <c r="F151" s="97">
        <v>385</v>
      </c>
      <c r="G151" s="97">
        <v>335</v>
      </c>
      <c r="H151" s="97">
        <v>326</v>
      </c>
      <c r="I151" s="97">
        <v>661</v>
      </c>
      <c r="J151" s="98"/>
    </row>
    <row r="152" spans="1:10" ht="17.25" customHeight="1">
      <c r="A152" s="95" t="s">
        <v>468</v>
      </c>
      <c r="B152" s="96">
        <v>427</v>
      </c>
      <c r="C152" s="96">
        <v>264</v>
      </c>
      <c r="D152" s="96">
        <v>352</v>
      </c>
      <c r="E152" s="92">
        <v>616</v>
      </c>
      <c r="F152" s="97">
        <v>418</v>
      </c>
      <c r="G152" s="97">
        <v>266</v>
      </c>
      <c r="H152" s="97">
        <v>333</v>
      </c>
      <c r="I152" s="97">
        <v>599</v>
      </c>
      <c r="J152" s="98"/>
    </row>
    <row r="153" spans="1:10" ht="17.25" customHeight="1">
      <c r="A153" s="95" t="s">
        <v>469</v>
      </c>
      <c r="B153" s="96">
        <v>590</v>
      </c>
      <c r="C153" s="96">
        <v>464</v>
      </c>
      <c r="D153" s="96">
        <v>522</v>
      </c>
      <c r="E153" s="92">
        <v>986</v>
      </c>
      <c r="F153" s="97">
        <v>539</v>
      </c>
      <c r="G153" s="97">
        <v>399</v>
      </c>
      <c r="H153" s="97">
        <v>495</v>
      </c>
      <c r="I153" s="97">
        <v>894</v>
      </c>
      <c r="J153" s="98"/>
    </row>
    <row r="154" spans="1:10" ht="17.25" customHeight="1">
      <c r="A154" s="95" t="s">
        <v>470</v>
      </c>
      <c r="B154" s="96">
        <v>444</v>
      </c>
      <c r="C154" s="96">
        <v>425</v>
      </c>
      <c r="D154" s="96">
        <v>464</v>
      </c>
      <c r="E154" s="92">
        <v>889</v>
      </c>
      <c r="F154" s="97">
        <v>440</v>
      </c>
      <c r="G154" s="97">
        <v>383</v>
      </c>
      <c r="H154" s="97">
        <v>463</v>
      </c>
      <c r="I154" s="97">
        <v>846</v>
      </c>
      <c r="J154" s="98"/>
    </row>
    <row r="155" spans="1:10" ht="17.25" customHeight="1">
      <c r="A155" s="95" t="s">
        <v>471</v>
      </c>
      <c r="B155" s="96">
        <v>208</v>
      </c>
      <c r="C155" s="96">
        <v>247</v>
      </c>
      <c r="D155" s="96">
        <v>246</v>
      </c>
      <c r="E155" s="92">
        <v>493</v>
      </c>
      <c r="F155" s="97">
        <v>225</v>
      </c>
      <c r="G155" s="97">
        <v>271</v>
      </c>
      <c r="H155" s="97">
        <v>265</v>
      </c>
      <c r="I155" s="97">
        <v>536</v>
      </c>
      <c r="J155" s="98"/>
    </row>
    <row r="156" spans="1:10" ht="17.25" customHeight="1">
      <c r="A156" s="95" t="s">
        <v>472</v>
      </c>
      <c r="B156" s="96">
        <v>202</v>
      </c>
      <c r="C156" s="96">
        <v>229</v>
      </c>
      <c r="D156" s="96">
        <v>237</v>
      </c>
      <c r="E156" s="92">
        <v>466</v>
      </c>
      <c r="F156" s="97">
        <v>207</v>
      </c>
      <c r="G156" s="97">
        <v>221</v>
      </c>
      <c r="H156" s="97">
        <v>229</v>
      </c>
      <c r="I156" s="97">
        <v>450</v>
      </c>
      <c r="J156" s="98"/>
    </row>
    <row r="157" spans="1:10" ht="17.25" customHeight="1">
      <c r="A157" s="95" t="s">
        <v>473</v>
      </c>
      <c r="B157" s="96">
        <v>292</v>
      </c>
      <c r="C157" s="96">
        <v>385</v>
      </c>
      <c r="D157" s="96">
        <v>393</v>
      </c>
      <c r="E157" s="92">
        <v>778</v>
      </c>
      <c r="F157" s="97">
        <v>282</v>
      </c>
      <c r="G157" s="97">
        <v>370</v>
      </c>
      <c r="H157" s="97">
        <v>351</v>
      </c>
      <c r="I157" s="97">
        <v>721</v>
      </c>
      <c r="J157" s="98"/>
    </row>
    <row r="158" spans="1:10" ht="17.25" customHeight="1">
      <c r="A158" s="95" t="s">
        <v>474</v>
      </c>
      <c r="B158" s="96">
        <v>274</v>
      </c>
      <c r="C158" s="96">
        <v>293</v>
      </c>
      <c r="D158" s="96">
        <v>278</v>
      </c>
      <c r="E158" s="92">
        <v>571</v>
      </c>
      <c r="F158" s="97">
        <v>283</v>
      </c>
      <c r="G158" s="97">
        <v>290</v>
      </c>
      <c r="H158" s="97">
        <v>272</v>
      </c>
      <c r="I158" s="97">
        <v>562</v>
      </c>
      <c r="J158" s="98"/>
    </row>
    <row r="159" spans="1:10" ht="17.25" customHeight="1">
      <c r="A159" s="95" t="s">
        <v>475</v>
      </c>
      <c r="B159" s="96">
        <v>167</v>
      </c>
      <c r="C159" s="96">
        <v>162</v>
      </c>
      <c r="D159" s="96">
        <v>135</v>
      </c>
      <c r="E159" s="92">
        <v>297</v>
      </c>
      <c r="F159" s="97">
        <v>160</v>
      </c>
      <c r="G159" s="97">
        <v>160</v>
      </c>
      <c r="H159" s="97">
        <v>129</v>
      </c>
      <c r="I159" s="97">
        <v>289</v>
      </c>
      <c r="J159" s="98"/>
    </row>
    <row r="160" spans="1:10" ht="17.25" customHeight="1">
      <c r="A160" s="95" t="s">
        <v>476</v>
      </c>
      <c r="B160" s="96">
        <v>727</v>
      </c>
      <c r="C160" s="96">
        <v>822</v>
      </c>
      <c r="D160" s="96">
        <v>841</v>
      </c>
      <c r="E160" s="92">
        <v>1663</v>
      </c>
      <c r="F160" s="97">
        <v>767</v>
      </c>
      <c r="G160" s="97">
        <v>804</v>
      </c>
      <c r="H160" s="97">
        <v>846</v>
      </c>
      <c r="I160" s="97">
        <v>1650</v>
      </c>
      <c r="J160" s="98"/>
    </row>
    <row r="161" spans="1:10" ht="17.25" customHeight="1">
      <c r="A161" s="95" t="s">
        <v>477</v>
      </c>
      <c r="B161" s="96">
        <v>99</v>
      </c>
      <c r="C161" s="96">
        <v>152</v>
      </c>
      <c r="D161" s="96">
        <v>165</v>
      </c>
      <c r="E161" s="92">
        <v>317</v>
      </c>
      <c r="F161" s="97">
        <v>105</v>
      </c>
      <c r="G161" s="97">
        <v>154</v>
      </c>
      <c r="H161" s="97">
        <v>170</v>
      </c>
      <c r="I161" s="97">
        <v>324</v>
      </c>
      <c r="J161" s="98"/>
    </row>
    <row r="162" spans="1:10" ht="17.25" customHeight="1">
      <c r="A162" s="95" t="s">
        <v>478</v>
      </c>
      <c r="B162" s="96">
        <v>101</v>
      </c>
      <c r="C162" s="96">
        <v>120</v>
      </c>
      <c r="D162" s="96">
        <v>129</v>
      </c>
      <c r="E162" s="92">
        <v>249</v>
      </c>
      <c r="F162" s="97">
        <v>99</v>
      </c>
      <c r="G162" s="97">
        <v>117</v>
      </c>
      <c r="H162" s="97">
        <v>128</v>
      </c>
      <c r="I162" s="97">
        <v>245</v>
      </c>
      <c r="J162" s="98"/>
    </row>
    <row r="163" spans="1:10" ht="17.25" customHeight="1">
      <c r="A163" s="95" t="s">
        <v>479</v>
      </c>
      <c r="B163" s="96">
        <v>136</v>
      </c>
      <c r="C163" s="96">
        <v>147</v>
      </c>
      <c r="D163" s="96">
        <v>201</v>
      </c>
      <c r="E163" s="92">
        <v>348</v>
      </c>
      <c r="F163" s="97">
        <v>143</v>
      </c>
      <c r="G163" s="97">
        <v>141</v>
      </c>
      <c r="H163" s="97">
        <v>197</v>
      </c>
      <c r="I163" s="97">
        <v>338</v>
      </c>
      <c r="J163" s="98"/>
    </row>
    <row r="164" spans="1:10" ht="17.25" customHeight="1">
      <c r="A164" s="95" t="s">
        <v>480</v>
      </c>
      <c r="B164" s="96">
        <v>172</v>
      </c>
      <c r="C164" s="96">
        <v>180</v>
      </c>
      <c r="D164" s="96">
        <v>205</v>
      </c>
      <c r="E164" s="92">
        <v>385</v>
      </c>
      <c r="F164" s="97">
        <v>149</v>
      </c>
      <c r="G164" s="97">
        <v>147</v>
      </c>
      <c r="H164" s="97">
        <v>180</v>
      </c>
      <c r="I164" s="97">
        <v>327</v>
      </c>
      <c r="J164" s="98"/>
    </row>
    <row r="165" spans="1:10" ht="17.25" customHeight="1">
      <c r="A165" s="95" t="s">
        <v>481</v>
      </c>
      <c r="B165" s="96">
        <v>218</v>
      </c>
      <c r="C165" s="96">
        <v>185</v>
      </c>
      <c r="D165" s="96">
        <v>232</v>
      </c>
      <c r="E165" s="92">
        <v>417</v>
      </c>
      <c r="F165" s="97">
        <v>205</v>
      </c>
      <c r="G165" s="97">
        <v>179</v>
      </c>
      <c r="H165" s="97">
        <v>201</v>
      </c>
      <c r="I165" s="97">
        <v>380</v>
      </c>
      <c r="J165" s="98"/>
    </row>
    <row r="166" spans="1:10" ht="17.25" customHeight="1">
      <c r="A166" s="95" t="s">
        <v>482</v>
      </c>
      <c r="B166" s="96">
        <v>248</v>
      </c>
      <c r="C166" s="96">
        <v>284</v>
      </c>
      <c r="D166" s="96">
        <v>319</v>
      </c>
      <c r="E166" s="92">
        <v>603</v>
      </c>
      <c r="F166" s="97">
        <v>248</v>
      </c>
      <c r="G166" s="97">
        <v>299</v>
      </c>
      <c r="H166" s="97">
        <v>338</v>
      </c>
      <c r="I166" s="97">
        <v>637</v>
      </c>
      <c r="J166" s="98"/>
    </row>
    <row r="167" spans="1:10" ht="17.25" customHeight="1">
      <c r="A167" s="95" t="s">
        <v>483</v>
      </c>
      <c r="B167" s="96">
        <v>143</v>
      </c>
      <c r="C167" s="96">
        <v>173</v>
      </c>
      <c r="D167" s="96">
        <v>160</v>
      </c>
      <c r="E167" s="92">
        <v>333</v>
      </c>
      <c r="F167" s="97">
        <v>133</v>
      </c>
      <c r="G167" s="97">
        <v>168</v>
      </c>
      <c r="H167" s="97">
        <v>147</v>
      </c>
      <c r="I167" s="97">
        <v>315</v>
      </c>
      <c r="J167" s="98"/>
    </row>
    <row r="168" spans="1:10" ht="17.25" customHeight="1">
      <c r="A168" s="95" t="s">
        <v>484</v>
      </c>
      <c r="B168" s="96">
        <v>1028</v>
      </c>
      <c r="C168" s="96">
        <v>1059</v>
      </c>
      <c r="D168" s="96">
        <v>1066</v>
      </c>
      <c r="E168" s="92">
        <v>2125</v>
      </c>
      <c r="F168" s="97">
        <v>1097</v>
      </c>
      <c r="G168" s="97">
        <v>1142</v>
      </c>
      <c r="H168" s="97">
        <v>1133</v>
      </c>
      <c r="I168" s="97">
        <v>2275</v>
      </c>
      <c r="J168" s="98"/>
    </row>
    <row r="169" spans="1:10" ht="17.25" customHeight="1">
      <c r="A169" s="95" t="s">
        <v>485</v>
      </c>
      <c r="B169" s="96">
        <v>928</v>
      </c>
      <c r="C169" s="96">
        <v>1041</v>
      </c>
      <c r="D169" s="96">
        <v>1045</v>
      </c>
      <c r="E169" s="92">
        <v>2086</v>
      </c>
      <c r="F169" s="97">
        <v>1078</v>
      </c>
      <c r="G169" s="97">
        <v>1151</v>
      </c>
      <c r="H169" s="97">
        <v>1194</v>
      </c>
      <c r="I169" s="97">
        <v>2345</v>
      </c>
      <c r="J169" s="98"/>
    </row>
    <row r="170" spans="1:10" ht="17.25" customHeight="1">
      <c r="A170" s="95" t="s">
        <v>486</v>
      </c>
      <c r="B170" s="96">
        <v>432</v>
      </c>
      <c r="C170" s="96">
        <v>709</v>
      </c>
      <c r="D170" s="96">
        <v>748</v>
      </c>
      <c r="E170" s="92">
        <v>1457</v>
      </c>
      <c r="F170" s="97">
        <v>518</v>
      </c>
      <c r="G170" s="97">
        <v>827</v>
      </c>
      <c r="H170" s="97">
        <v>841</v>
      </c>
      <c r="I170" s="97">
        <v>1668</v>
      </c>
      <c r="J170" s="98"/>
    </row>
    <row r="171" spans="1:10" ht="17.25" customHeight="1">
      <c r="A171" s="95" t="s">
        <v>487</v>
      </c>
      <c r="B171" s="96">
        <v>2877</v>
      </c>
      <c r="C171" s="96">
        <v>3991</v>
      </c>
      <c r="D171" s="96">
        <v>4222</v>
      </c>
      <c r="E171" s="92">
        <v>8213</v>
      </c>
      <c r="F171" s="97">
        <v>3237</v>
      </c>
      <c r="G171" s="97">
        <v>4183</v>
      </c>
      <c r="H171" s="97">
        <v>4519</v>
      </c>
      <c r="I171" s="97">
        <v>8702</v>
      </c>
      <c r="J171" s="98"/>
    </row>
    <row r="172" spans="1:10" ht="17.25" customHeight="1">
      <c r="A172" s="95" t="s">
        <v>488</v>
      </c>
      <c r="B172" s="96">
        <v>126</v>
      </c>
      <c r="C172" s="96">
        <v>220</v>
      </c>
      <c r="D172" s="96">
        <v>216</v>
      </c>
      <c r="E172" s="92">
        <v>436</v>
      </c>
      <c r="F172" s="97">
        <v>123</v>
      </c>
      <c r="G172" s="97">
        <v>192</v>
      </c>
      <c r="H172" s="97">
        <v>194</v>
      </c>
      <c r="I172" s="97">
        <v>386</v>
      </c>
      <c r="J172" s="98"/>
    </row>
    <row r="173" spans="1:10" ht="17.25" customHeight="1">
      <c r="A173" s="95" t="s">
        <v>489</v>
      </c>
      <c r="B173" s="96">
        <v>408</v>
      </c>
      <c r="C173" s="96">
        <v>392</v>
      </c>
      <c r="D173" s="96">
        <v>425</v>
      </c>
      <c r="E173" s="92">
        <v>817</v>
      </c>
      <c r="F173" s="97">
        <v>445</v>
      </c>
      <c r="G173" s="97">
        <v>421</v>
      </c>
      <c r="H173" s="97">
        <v>464</v>
      </c>
      <c r="I173" s="97">
        <v>885</v>
      </c>
      <c r="J173" s="98"/>
    </row>
    <row r="174" spans="1:10" ht="17.25" customHeight="1">
      <c r="A174" s="95" t="s">
        <v>490</v>
      </c>
      <c r="B174" s="96">
        <v>191</v>
      </c>
      <c r="C174" s="96">
        <v>303</v>
      </c>
      <c r="D174" s="96">
        <v>330</v>
      </c>
      <c r="E174" s="92">
        <v>633</v>
      </c>
      <c r="F174" s="97">
        <v>194</v>
      </c>
      <c r="G174" s="97">
        <v>281</v>
      </c>
      <c r="H174" s="97">
        <v>306</v>
      </c>
      <c r="I174" s="97">
        <v>587</v>
      </c>
      <c r="J174" s="98"/>
    </row>
    <row r="175" spans="1:10" ht="17.25" customHeight="1">
      <c r="A175" s="95" t="s">
        <v>491</v>
      </c>
      <c r="B175" s="100" t="s">
        <v>620</v>
      </c>
      <c r="C175" s="100" t="s">
        <v>620</v>
      </c>
      <c r="D175" s="100" t="s">
        <v>620</v>
      </c>
      <c r="E175" s="101" t="s">
        <v>620</v>
      </c>
      <c r="F175" s="97">
        <v>46</v>
      </c>
      <c r="G175" s="97">
        <v>54</v>
      </c>
      <c r="H175" s="97">
        <v>57</v>
      </c>
      <c r="I175" s="97">
        <v>111</v>
      </c>
      <c r="J175" s="98"/>
    </row>
    <row r="176" spans="1:10" ht="17.25" customHeight="1">
      <c r="A176" s="95" t="s">
        <v>492</v>
      </c>
      <c r="B176" s="96">
        <v>61</v>
      </c>
      <c r="C176" s="96">
        <v>85</v>
      </c>
      <c r="D176" s="96">
        <v>93</v>
      </c>
      <c r="E176" s="92">
        <v>178</v>
      </c>
      <c r="F176" s="97">
        <v>137</v>
      </c>
      <c r="G176" s="97">
        <v>221</v>
      </c>
      <c r="H176" s="97">
        <v>213</v>
      </c>
      <c r="I176" s="97">
        <v>434</v>
      </c>
      <c r="J176" s="98"/>
    </row>
    <row r="177" spans="1:10" ht="17.25" customHeight="1">
      <c r="A177" s="95" t="s">
        <v>493</v>
      </c>
      <c r="B177" s="96">
        <v>51</v>
      </c>
      <c r="C177" s="96">
        <v>53</v>
      </c>
      <c r="D177" s="96">
        <v>48</v>
      </c>
      <c r="E177" s="92">
        <v>101</v>
      </c>
      <c r="F177" s="97">
        <v>46</v>
      </c>
      <c r="G177" s="97">
        <v>49</v>
      </c>
      <c r="H177" s="97">
        <v>46</v>
      </c>
      <c r="I177" s="97">
        <v>95</v>
      </c>
      <c r="J177" s="98"/>
    </row>
    <row r="178" spans="1:10" ht="17.25" customHeight="1">
      <c r="A178" s="95" t="s">
        <v>494</v>
      </c>
      <c r="B178" s="96">
        <v>583</v>
      </c>
      <c r="C178" s="96">
        <v>698</v>
      </c>
      <c r="D178" s="96">
        <v>805</v>
      </c>
      <c r="E178" s="92">
        <v>1503</v>
      </c>
      <c r="F178" s="97">
        <v>593</v>
      </c>
      <c r="G178" s="97">
        <v>666</v>
      </c>
      <c r="H178" s="97">
        <v>776</v>
      </c>
      <c r="I178" s="97">
        <v>1442</v>
      </c>
      <c r="J178" s="98"/>
    </row>
    <row r="179" spans="1:10" ht="17.25" customHeight="1">
      <c r="A179" s="95" t="s">
        <v>495</v>
      </c>
      <c r="B179" s="96">
        <v>462</v>
      </c>
      <c r="C179" s="96">
        <v>578</v>
      </c>
      <c r="D179" s="96">
        <v>655</v>
      </c>
      <c r="E179" s="92">
        <v>1233</v>
      </c>
      <c r="F179" s="97">
        <v>454</v>
      </c>
      <c r="G179" s="97">
        <v>532</v>
      </c>
      <c r="H179" s="97">
        <v>621</v>
      </c>
      <c r="I179" s="97">
        <v>1153</v>
      </c>
      <c r="J179" s="98"/>
    </row>
    <row r="180" spans="1:10" ht="17.25" customHeight="1">
      <c r="A180" s="95" t="s">
        <v>496</v>
      </c>
      <c r="B180" s="96">
        <v>347</v>
      </c>
      <c r="C180" s="96">
        <v>503</v>
      </c>
      <c r="D180" s="96">
        <v>547</v>
      </c>
      <c r="E180" s="92">
        <v>1050</v>
      </c>
      <c r="F180" s="97">
        <v>342</v>
      </c>
      <c r="G180" s="97">
        <v>471</v>
      </c>
      <c r="H180" s="97">
        <v>529</v>
      </c>
      <c r="I180" s="97">
        <v>1000</v>
      </c>
      <c r="J180" s="98"/>
    </row>
    <row r="181" spans="1:10" ht="17.25" customHeight="1">
      <c r="A181" s="95" t="s">
        <v>497</v>
      </c>
      <c r="B181" s="96">
        <v>390</v>
      </c>
      <c r="C181" s="96">
        <v>549</v>
      </c>
      <c r="D181" s="96">
        <v>595</v>
      </c>
      <c r="E181" s="92">
        <v>1144</v>
      </c>
      <c r="F181" s="97">
        <v>392</v>
      </c>
      <c r="G181" s="97">
        <v>550</v>
      </c>
      <c r="H181" s="97">
        <v>564</v>
      </c>
      <c r="I181" s="97">
        <v>1114</v>
      </c>
      <c r="J181" s="98"/>
    </row>
    <row r="182" spans="1:10" ht="17.25" customHeight="1">
      <c r="A182" s="95" t="s">
        <v>498</v>
      </c>
      <c r="B182" s="96">
        <v>667</v>
      </c>
      <c r="C182" s="96">
        <v>931</v>
      </c>
      <c r="D182" s="96">
        <v>1050</v>
      </c>
      <c r="E182" s="92">
        <v>1981</v>
      </c>
      <c r="F182" s="97">
        <v>670</v>
      </c>
      <c r="G182" s="97">
        <v>863</v>
      </c>
      <c r="H182" s="97">
        <v>994</v>
      </c>
      <c r="I182" s="97">
        <v>1857</v>
      </c>
      <c r="J182" s="98"/>
    </row>
    <row r="183" spans="1:10" ht="17.25" customHeight="1">
      <c r="A183" s="95" t="s">
        <v>499</v>
      </c>
      <c r="B183" s="96">
        <v>367</v>
      </c>
      <c r="C183" s="96">
        <v>527</v>
      </c>
      <c r="D183" s="96">
        <v>318</v>
      </c>
      <c r="E183" s="92">
        <v>845</v>
      </c>
      <c r="F183" s="97">
        <v>335</v>
      </c>
      <c r="G183" s="97">
        <v>489</v>
      </c>
      <c r="H183" s="97">
        <v>290</v>
      </c>
      <c r="I183" s="97">
        <v>779</v>
      </c>
      <c r="J183" s="98"/>
    </row>
    <row r="184" spans="1:10" ht="17.25" customHeight="1">
      <c r="A184" s="95" t="s">
        <v>500</v>
      </c>
      <c r="B184" s="96">
        <v>308</v>
      </c>
      <c r="C184" s="96">
        <v>239</v>
      </c>
      <c r="D184" s="96">
        <v>224</v>
      </c>
      <c r="E184" s="92">
        <v>463</v>
      </c>
      <c r="F184" s="97">
        <v>311</v>
      </c>
      <c r="G184" s="97">
        <v>248</v>
      </c>
      <c r="H184" s="97">
        <v>219</v>
      </c>
      <c r="I184" s="97">
        <v>467</v>
      </c>
      <c r="J184" s="98"/>
    </row>
    <row r="185" spans="1:10" ht="17.25" customHeight="1">
      <c r="A185" s="95" t="s">
        <v>501</v>
      </c>
      <c r="B185" s="96">
        <v>5424</v>
      </c>
      <c r="C185" s="96">
        <v>6014</v>
      </c>
      <c r="D185" s="96">
        <v>6454</v>
      </c>
      <c r="E185" s="92">
        <v>12468</v>
      </c>
      <c r="F185" s="97">
        <v>5609</v>
      </c>
      <c r="G185" s="97">
        <v>6147</v>
      </c>
      <c r="H185" s="97">
        <v>6514</v>
      </c>
      <c r="I185" s="97">
        <v>12661</v>
      </c>
      <c r="J185" s="98"/>
    </row>
    <row r="186" spans="1:10" ht="17.25" customHeight="1">
      <c r="A186" s="95" t="s">
        <v>502</v>
      </c>
      <c r="B186" s="96">
        <v>159</v>
      </c>
      <c r="C186" s="96">
        <v>165</v>
      </c>
      <c r="D186" s="96">
        <v>195</v>
      </c>
      <c r="E186" s="92">
        <v>360</v>
      </c>
      <c r="F186" s="97">
        <v>144</v>
      </c>
      <c r="G186" s="97">
        <v>147</v>
      </c>
      <c r="H186" s="97">
        <v>178</v>
      </c>
      <c r="I186" s="97">
        <v>325</v>
      </c>
      <c r="J186" s="98"/>
    </row>
    <row r="187" spans="1:10" ht="17.25" customHeight="1">
      <c r="A187" s="95" t="s">
        <v>503</v>
      </c>
      <c r="B187" s="96">
        <v>238</v>
      </c>
      <c r="C187" s="96">
        <v>281</v>
      </c>
      <c r="D187" s="96">
        <v>309</v>
      </c>
      <c r="E187" s="92">
        <v>590</v>
      </c>
      <c r="F187" s="97">
        <v>231</v>
      </c>
      <c r="G187" s="97">
        <v>268</v>
      </c>
      <c r="H187" s="97">
        <v>307</v>
      </c>
      <c r="I187" s="97">
        <v>575</v>
      </c>
      <c r="J187" s="98"/>
    </row>
    <row r="188" spans="1:10" ht="17.25" customHeight="1">
      <c r="A188" s="95" t="s">
        <v>504</v>
      </c>
      <c r="B188" s="96">
        <v>373</v>
      </c>
      <c r="C188" s="96">
        <v>422</v>
      </c>
      <c r="D188" s="96">
        <v>447</v>
      </c>
      <c r="E188" s="92">
        <v>869</v>
      </c>
      <c r="F188" s="97">
        <v>346</v>
      </c>
      <c r="G188" s="97">
        <v>364</v>
      </c>
      <c r="H188" s="97">
        <v>428</v>
      </c>
      <c r="I188" s="97">
        <v>792</v>
      </c>
      <c r="J188" s="98"/>
    </row>
    <row r="189" spans="1:10" ht="17.25" customHeight="1">
      <c r="A189" s="95" t="s">
        <v>505</v>
      </c>
      <c r="B189" s="96">
        <v>136</v>
      </c>
      <c r="C189" s="96">
        <v>214</v>
      </c>
      <c r="D189" s="96">
        <v>261</v>
      </c>
      <c r="E189" s="92">
        <v>475</v>
      </c>
      <c r="F189" s="97">
        <v>149</v>
      </c>
      <c r="G189" s="97">
        <v>205</v>
      </c>
      <c r="H189" s="97">
        <v>264</v>
      </c>
      <c r="I189" s="97">
        <v>469</v>
      </c>
      <c r="J189" s="98"/>
    </row>
    <row r="190" spans="1:10" ht="17.25" customHeight="1">
      <c r="A190" s="95" t="s">
        <v>506</v>
      </c>
      <c r="B190" s="96">
        <v>386</v>
      </c>
      <c r="C190" s="96">
        <v>400</v>
      </c>
      <c r="D190" s="96">
        <v>393</v>
      </c>
      <c r="E190" s="92">
        <v>793</v>
      </c>
      <c r="F190" s="97">
        <v>376</v>
      </c>
      <c r="G190" s="97">
        <v>399</v>
      </c>
      <c r="H190" s="97">
        <v>374</v>
      </c>
      <c r="I190" s="97">
        <v>773</v>
      </c>
      <c r="J190" s="98"/>
    </row>
    <row r="191" spans="1:10" ht="17.25" customHeight="1">
      <c r="A191" s="95" t="s">
        <v>507</v>
      </c>
      <c r="B191" s="96">
        <v>163</v>
      </c>
      <c r="C191" s="96">
        <v>156</v>
      </c>
      <c r="D191" s="96">
        <v>146</v>
      </c>
      <c r="E191" s="92">
        <v>302</v>
      </c>
      <c r="F191" s="97">
        <v>147</v>
      </c>
      <c r="G191" s="97">
        <v>137</v>
      </c>
      <c r="H191" s="97">
        <v>143</v>
      </c>
      <c r="I191" s="97">
        <v>280</v>
      </c>
      <c r="J191" s="98"/>
    </row>
    <row r="192" spans="1:10" ht="17.25" customHeight="1">
      <c r="A192" s="95" t="s">
        <v>508</v>
      </c>
      <c r="B192" s="96">
        <v>277</v>
      </c>
      <c r="C192" s="96">
        <v>262</v>
      </c>
      <c r="D192" s="96">
        <v>298</v>
      </c>
      <c r="E192" s="92">
        <v>560</v>
      </c>
      <c r="F192" s="97">
        <v>263</v>
      </c>
      <c r="G192" s="97">
        <v>241</v>
      </c>
      <c r="H192" s="97">
        <v>276</v>
      </c>
      <c r="I192" s="97">
        <v>517</v>
      </c>
      <c r="J192" s="98"/>
    </row>
    <row r="193" spans="1:10" ht="17.25" customHeight="1">
      <c r="A193" s="95" t="s">
        <v>509</v>
      </c>
      <c r="B193" s="96">
        <v>418</v>
      </c>
      <c r="C193" s="96">
        <v>459</v>
      </c>
      <c r="D193" s="96">
        <v>403</v>
      </c>
      <c r="E193" s="92">
        <v>862</v>
      </c>
      <c r="F193" s="97">
        <v>412</v>
      </c>
      <c r="G193" s="97">
        <v>437</v>
      </c>
      <c r="H193" s="97">
        <v>407</v>
      </c>
      <c r="I193" s="97">
        <v>844</v>
      </c>
      <c r="J193" s="98"/>
    </row>
    <row r="194" spans="1:10" ht="17.25" customHeight="1">
      <c r="A194" s="95" t="s">
        <v>510</v>
      </c>
      <c r="B194" s="96">
        <v>969</v>
      </c>
      <c r="C194" s="96">
        <v>1211</v>
      </c>
      <c r="D194" s="96">
        <v>1282</v>
      </c>
      <c r="E194" s="92">
        <v>2493</v>
      </c>
      <c r="F194" s="97">
        <v>1068</v>
      </c>
      <c r="G194" s="97">
        <v>1287</v>
      </c>
      <c r="H194" s="97">
        <v>1370</v>
      </c>
      <c r="I194" s="97">
        <v>2657</v>
      </c>
      <c r="J194" s="98"/>
    </row>
    <row r="195" spans="1:10" ht="17.25" customHeight="1">
      <c r="A195" s="95" t="s">
        <v>511</v>
      </c>
      <c r="B195" s="96">
        <v>1088</v>
      </c>
      <c r="C195" s="96">
        <v>1267</v>
      </c>
      <c r="D195" s="96">
        <v>1254</v>
      </c>
      <c r="E195" s="92">
        <v>2521</v>
      </c>
      <c r="F195" s="97">
        <v>1155</v>
      </c>
      <c r="G195" s="97">
        <v>1302</v>
      </c>
      <c r="H195" s="97">
        <v>1293</v>
      </c>
      <c r="I195" s="97">
        <v>2595</v>
      </c>
      <c r="J195" s="98"/>
    </row>
    <row r="196" spans="1:10" ht="17.25" customHeight="1">
      <c r="A196" s="95" t="s">
        <v>512</v>
      </c>
      <c r="B196" s="96">
        <v>269</v>
      </c>
      <c r="C196" s="96">
        <v>340</v>
      </c>
      <c r="D196" s="96">
        <v>371</v>
      </c>
      <c r="E196" s="92">
        <v>711</v>
      </c>
      <c r="F196" s="97">
        <v>262</v>
      </c>
      <c r="G196" s="97">
        <v>328</v>
      </c>
      <c r="H196" s="97">
        <v>343</v>
      </c>
      <c r="I196" s="97">
        <v>671</v>
      </c>
      <c r="J196" s="98"/>
    </row>
    <row r="197" spans="1:10" ht="17.25" customHeight="1">
      <c r="A197" s="95" t="s">
        <v>513</v>
      </c>
      <c r="B197" s="96">
        <v>1294</v>
      </c>
      <c r="C197" s="96">
        <v>1499</v>
      </c>
      <c r="D197" s="96">
        <v>1722</v>
      </c>
      <c r="E197" s="92">
        <v>3221</v>
      </c>
      <c r="F197" s="97">
        <v>1355</v>
      </c>
      <c r="G197" s="97">
        <v>1525</v>
      </c>
      <c r="H197" s="97">
        <v>1794</v>
      </c>
      <c r="I197" s="97">
        <v>3319</v>
      </c>
      <c r="J197" s="98"/>
    </row>
    <row r="198" spans="1:10" ht="17.25" customHeight="1">
      <c r="A198" s="95" t="s">
        <v>514</v>
      </c>
      <c r="B198" s="96">
        <v>1980</v>
      </c>
      <c r="C198" s="96">
        <v>2501</v>
      </c>
      <c r="D198" s="96">
        <v>2900</v>
      </c>
      <c r="E198" s="92">
        <v>5401</v>
      </c>
      <c r="F198" s="97">
        <v>2140</v>
      </c>
      <c r="G198" s="97">
        <v>2602</v>
      </c>
      <c r="H198" s="97">
        <v>2970</v>
      </c>
      <c r="I198" s="97">
        <v>5572</v>
      </c>
      <c r="J198" s="98"/>
    </row>
    <row r="199" spans="1:10" ht="17.25" customHeight="1">
      <c r="A199" s="95" t="s">
        <v>515</v>
      </c>
      <c r="B199" s="96">
        <v>224</v>
      </c>
      <c r="C199" s="96">
        <v>210</v>
      </c>
      <c r="D199" s="96">
        <v>241</v>
      </c>
      <c r="E199" s="92">
        <v>451</v>
      </c>
      <c r="F199" s="97">
        <v>216</v>
      </c>
      <c r="G199" s="97">
        <v>188</v>
      </c>
      <c r="H199" s="97">
        <v>236</v>
      </c>
      <c r="I199" s="97">
        <v>424</v>
      </c>
      <c r="J199" s="98"/>
    </row>
    <row r="200" spans="1:10" ht="17.25" customHeight="1">
      <c r="A200" s="95" t="s">
        <v>516</v>
      </c>
      <c r="B200" s="96">
        <v>13</v>
      </c>
      <c r="C200" s="96">
        <v>13</v>
      </c>
      <c r="D200" s="96">
        <v>17</v>
      </c>
      <c r="E200" s="92">
        <v>30</v>
      </c>
      <c r="F200" s="97">
        <v>14</v>
      </c>
      <c r="G200" s="97">
        <v>16</v>
      </c>
      <c r="H200" s="97">
        <v>17</v>
      </c>
      <c r="I200" s="97">
        <v>33</v>
      </c>
      <c r="J200" s="98"/>
    </row>
    <row r="201" spans="1:10" ht="17.25" customHeight="1">
      <c r="A201" s="95" t="s">
        <v>517</v>
      </c>
      <c r="B201" s="96">
        <v>251</v>
      </c>
      <c r="C201" s="96">
        <v>258</v>
      </c>
      <c r="D201" s="96">
        <v>321</v>
      </c>
      <c r="E201" s="92">
        <v>579</v>
      </c>
      <c r="F201" s="97">
        <v>239</v>
      </c>
      <c r="G201" s="97">
        <v>244</v>
      </c>
      <c r="H201" s="97">
        <v>292</v>
      </c>
      <c r="I201" s="97">
        <v>536</v>
      </c>
      <c r="J201" s="98"/>
    </row>
    <row r="202" spans="1:10" ht="17.25" customHeight="1">
      <c r="A202" s="95" t="s">
        <v>518</v>
      </c>
      <c r="B202" s="96">
        <v>175</v>
      </c>
      <c r="C202" s="96">
        <v>165</v>
      </c>
      <c r="D202" s="96">
        <v>188</v>
      </c>
      <c r="E202" s="92">
        <v>353</v>
      </c>
      <c r="F202" s="97">
        <v>160</v>
      </c>
      <c r="G202" s="97">
        <v>155</v>
      </c>
      <c r="H202" s="97">
        <v>169</v>
      </c>
      <c r="I202" s="97">
        <v>324</v>
      </c>
      <c r="J202" s="98"/>
    </row>
    <row r="203" spans="1:10" ht="17.25" customHeight="1">
      <c r="A203" s="95" t="s">
        <v>519</v>
      </c>
      <c r="B203" s="96">
        <v>121</v>
      </c>
      <c r="C203" s="96">
        <v>107</v>
      </c>
      <c r="D203" s="96">
        <v>127</v>
      </c>
      <c r="E203" s="92">
        <v>234</v>
      </c>
      <c r="F203" s="97">
        <v>117</v>
      </c>
      <c r="G203" s="97">
        <v>106</v>
      </c>
      <c r="H203" s="97">
        <v>125</v>
      </c>
      <c r="I203" s="97">
        <v>231</v>
      </c>
      <c r="J203" s="98"/>
    </row>
    <row r="204" spans="1:10" ht="17.25" customHeight="1">
      <c r="A204" s="95" t="s">
        <v>520</v>
      </c>
      <c r="B204" s="96">
        <v>252</v>
      </c>
      <c r="C204" s="96">
        <v>249</v>
      </c>
      <c r="D204" s="96">
        <v>318</v>
      </c>
      <c r="E204" s="92">
        <v>567</v>
      </c>
      <c r="F204" s="97">
        <v>246</v>
      </c>
      <c r="G204" s="97">
        <v>243</v>
      </c>
      <c r="H204" s="97">
        <v>308</v>
      </c>
      <c r="I204" s="97">
        <v>551</v>
      </c>
      <c r="J204" s="98"/>
    </row>
    <row r="205" spans="1:10" ht="17.25" customHeight="1">
      <c r="A205" s="99" t="s">
        <v>521</v>
      </c>
      <c r="B205" s="96">
        <v>10</v>
      </c>
      <c r="C205" s="96">
        <v>18</v>
      </c>
      <c r="D205" s="96">
        <v>17</v>
      </c>
      <c r="E205" s="92">
        <v>35</v>
      </c>
      <c r="F205" s="97">
        <v>9</v>
      </c>
      <c r="G205" s="97">
        <v>17</v>
      </c>
      <c r="H205" s="97">
        <v>14</v>
      </c>
      <c r="I205" s="97">
        <v>31</v>
      </c>
      <c r="J205" s="91"/>
    </row>
    <row r="206" spans="1:10" ht="17.25" customHeight="1">
      <c r="A206" s="95" t="s">
        <v>522</v>
      </c>
      <c r="B206" s="96">
        <v>37</v>
      </c>
      <c r="C206" s="96">
        <v>47</v>
      </c>
      <c r="D206" s="96">
        <v>54</v>
      </c>
      <c r="E206" s="92">
        <v>101</v>
      </c>
      <c r="F206" s="97">
        <v>34</v>
      </c>
      <c r="G206" s="97">
        <v>41</v>
      </c>
      <c r="H206" s="97">
        <v>50</v>
      </c>
      <c r="I206" s="97">
        <v>91</v>
      </c>
      <c r="J206" s="98"/>
    </row>
    <row r="207" spans="1:10" ht="17.25" customHeight="1">
      <c r="A207" s="95" t="s">
        <v>523</v>
      </c>
      <c r="B207" s="96">
        <v>182</v>
      </c>
      <c r="C207" s="96">
        <v>206</v>
      </c>
      <c r="D207" s="96">
        <v>219</v>
      </c>
      <c r="E207" s="92">
        <v>425</v>
      </c>
      <c r="F207" s="97">
        <v>293</v>
      </c>
      <c r="G207" s="97">
        <v>371</v>
      </c>
      <c r="H207" s="97">
        <v>355</v>
      </c>
      <c r="I207" s="97">
        <v>726</v>
      </c>
      <c r="J207" s="98"/>
    </row>
    <row r="208" spans="1:10" ht="17.25" customHeight="1">
      <c r="A208" s="95" t="s">
        <v>524</v>
      </c>
      <c r="B208" s="96">
        <v>179</v>
      </c>
      <c r="C208" s="96">
        <v>156</v>
      </c>
      <c r="D208" s="96">
        <v>164</v>
      </c>
      <c r="E208" s="92">
        <v>320</v>
      </c>
      <c r="F208" s="97">
        <v>156</v>
      </c>
      <c r="G208" s="97">
        <v>144</v>
      </c>
      <c r="H208" s="97">
        <v>140</v>
      </c>
      <c r="I208" s="97">
        <v>284</v>
      </c>
      <c r="J208" s="98"/>
    </row>
    <row r="209" spans="1:10" ht="17.25" customHeight="1">
      <c r="A209" s="95" t="s">
        <v>525</v>
      </c>
      <c r="B209" s="96">
        <v>81</v>
      </c>
      <c r="C209" s="96">
        <v>90</v>
      </c>
      <c r="D209" s="96">
        <v>114</v>
      </c>
      <c r="E209" s="92">
        <v>204</v>
      </c>
      <c r="F209" s="97">
        <v>71</v>
      </c>
      <c r="G209" s="97">
        <v>80</v>
      </c>
      <c r="H209" s="97">
        <v>95</v>
      </c>
      <c r="I209" s="97">
        <v>175</v>
      </c>
      <c r="J209" s="98"/>
    </row>
    <row r="210" spans="1:10" ht="17.25" customHeight="1">
      <c r="A210" s="99" t="s">
        <v>526</v>
      </c>
      <c r="B210" s="96">
        <v>196</v>
      </c>
      <c r="C210" s="96">
        <v>306</v>
      </c>
      <c r="D210" s="96">
        <v>330</v>
      </c>
      <c r="E210" s="92">
        <v>636</v>
      </c>
      <c r="F210" s="97">
        <v>203</v>
      </c>
      <c r="G210" s="97">
        <v>291</v>
      </c>
      <c r="H210" s="97">
        <v>329</v>
      </c>
      <c r="I210" s="97">
        <v>620</v>
      </c>
      <c r="J210" s="91"/>
    </row>
    <row r="211" spans="1:10" ht="17.25" customHeight="1">
      <c r="A211" s="95" t="s">
        <v>527</v>
      </c>
      <c r="B211" s="96">
        <v>1172</v>
      </c>
      <c r="C211" s="96">
        <v>1345</v>
      </c>
      <c r="D211" s="96">
        <v>1570</v>
      </c>
      <c r="E211" s="92">
        <v>2915</v>
      </c>
      <c r="F211" s="97">
        <v>1144</v>
      </c>
      <c r="G211" s="97">
        <v>1297</v>
      </c>
      <c r="H211" s="97">
        <v>1517</v>
      </c>
      <c r="I211" s="97">
        <v>2814</v>
      </c>
      <c r="J211" s="98"/>
    </row>
    <row r="212" spans="1:10" ht="17.25" customHeight="1">
      <c r="A212" s="95" t="s">
        <v>528</v>
      </c>
      <c r="B212" s="96">
        <v>1278</v>
      </c>
      <c r="C212" s="96">
        <v>1473</v>
      </c>
      <c r="D212" s="96">
        <v>1637</v>
      </c>
      <c r="E212" s="92">
        <v>3110</v>
      </c>
      <c r="F212" s="97">
        <v>1425</v>
      </c>
      <c r="G212" s="97">
        <v>1645</v>
      </c>
      <c r="H212" s="97">
        <v>1855</v>
      </c>
      <c r="I212" s="97">
        <v>3500</v>
      </c>
      <c r="J212" s="98"/>
    </row>
    <row r="213" spans="1:10" ht="17.25" customHeight="1">
      <c r="A213" s="95" t="s">
        <v>529</v>
      </c>
      <c r="B213" s="96">
        <v>1627</v>
      </c>
      <c r="C213" s="96">
        <v>2041</v>
      </c>
      <c r="D213" s="96">
        <v>2176</v>
      </c>
      <c r="E213" s="92">
        <v>4217</v>
      </c>
      <c r="F213" s="97">
        <v>1711</v>
      </c>
      <c r="G213" s="97">
        <v>1984</v>
      </c>
      <c r="H213" s="97">
        <v>2167</v>
      </c>
      <c r="I213" s="97">
        <v>4151</v>
      </c>
      <c r="J213" s="98"/>
    </row>
    <row r="214" spans="1:10" ht="17.25" customHeight="1">
      <c r="A214" s="95" t="s">
        <v>530</v>
      </c>
      <c r="B214" s="96">
        <v>539</v>
      </c>
      <c r="C214" s="96">
        <v>859</v>
      </c>
      <c r="D214" s="96">
        <v>891</v>
      </c>
      <c r="E214" s="92">
        <v>1750</v>
      </c>
      <c r="F214" s="97">
        <v>566</v>
      </c>
      <c r="G214" s="97">
        <v>869</v>
      </c>
      <c r="H214" s="97">
        <v>896</v>
      </c>
      <c r="I214" s="97">
        <v>1765</v>
      </c>
      <c r="J214" s="98"/>
    </row>
    <row r="215" spans="1:10" ht="17.25" customHeight="1">
      <c r="A215" s="95" t="s">
        <v>531</v>
      </c>
      <c r="B215" s="96">
        <v>175</v>
      </c>
      <c r="C215" s="96">
        <v>206</v>
      </c>
      <c r="D215" s="96">
        <v>229</v>
      </c>
      <c r="E215" s="92">
        <v>435</v>
      </c>
      <c r="F215" s="97">
        <v>185</v>
      </c>
      <c r="G215" s="97">
        <v>212</v>
      </c>
      <c r="H215" s="97">
        <v>235</v>
      </c>
      <c r="I215" s="97">
        <v>447</v>
      </c>
      <c r="J215" s="98"/>
    </row>
    <row r="216" spans="1:10" ht="17.25" customHeight="1">
      <c r="A216" s="95" t="s">
        <v>532</v>
      </c>
      <c r="B216" s="96">
        <v>254</v>
      </c>
      <c r="C216" s="96">
        <v>240</v>
      </c>
      <c r="D216" s="96">
        <v>297</v>
      </c>
      <c r="E216" s="92">
        <v>537</v>
      </c>
      <c r="F216" s="97">
        <v>246</v>
      </c>
      <c r="G216" s="97">
        <v>211</v>
      </c>
      <c r="H216" s="97">
        <v>268</v>
      </c>
      <c r="I216" s="97">
        <v>479</v>
      </c>
      <c r="J216" s="98"/>
    </row>
    <row r="217" spans="1:10" ht="17.25" customHeight="1">
      <c r="A217" s="95" t="s">
        <v>533</v>
      </c>
      <c r="B217" s="96">
        <v>139</v>
      </c>
      <c r="C217" s="96">
        <v>149</v>
      </c>
      <c r="D217" s="96">
        <v>155</v>
      </c>
      <c r="E217" s="92">
        <v>304</v>
      </c>
      <c r="F217" s="97">
        <v>132</v>
      </c>
      <c r="G217" s="97">
        <v>140</v>
      </c>
      <c r="H217" s="97">
        <v>142</v>
      </c>
      <c r="I217" s="97">
        <v>282</v>
      </c>
      <c r="J217" s="98"/>
    </row>
    <row r="218" spans="1:10" ht="17.25" customHeight="1">
      <c r="A218" s="95" t="s">
        <v>534</v>
      </c>
      <c r="B218" s="96">
        <v>7830</v>
      </c>
      <c r="C218" s="96">
        <v>9085</v>
      </c>
      <c r="D218" s="96">
        <v>9464</v>
      </c>
      <c r="E218" s="92">
        <v>18549</v>
      </c>
      <c r="F218" s="97">
        <v>8253</v>
      </c>
      <c r="G218" s="97">
        <v>9340</v>
      </c>
      <c r="H218" s="97">
        <v>9693</v>
      </c>
      <c r="I218" s="97">
        <v>19033</v>
      </c>
      <c r="J218" s="98"/>
    </row>
    <row r="219" spans="1:10" ht="17.25" customHeight="1">
      <c r="A219" s="95" t="s">
        <v>535</v>
      </c>
      <c r="B219" s="96">
        <v>77</v>
      </c>
      <c r="C219" s="96">
        <v>141</v>
      </c>
      <c r="D219" s="96">
        <v>132</v>
      </c>
      <c r="E219" s="92">
        <v>273</v>
      </c>
      <c r="F219" s="97">
        <v>80</v>
      </c>
      <c r="G219" s="97">
        <v>131</v>
      </c>
      <c r="H219" s="97">
        <v>120</v>
      </c>
      <c r="I219" s="97">
        <v>251</v>
      </c>
      <c r="J219" s="98"/>
    </row>
    <row r="220" spans="1:10" ht="17.25" customHeight="1">
      <c r="A220" s="95" t="s">
        <v>536</v>
      </c>
      <c r="B220" s="96">
        <v>253</v>
      </c>
      <c r="C220" s="96">
        <v>361</v>
      </c>
      <c r="D220" s="96">
        <v>390</v>
      </c>
      <c r="E220" s="92">
        <v>751</v>
      </c>
      <c r="F220" s="97">
        <v>245</v>
      </c>
      <c r="G220" s="97">
        <v>346</v>
      </c>
      <c r="H220" s="97">
        <v>369</v>
      </c>
      <c r="I220" s="97">
        <v>715</v>
      </c>
      <c r="J220" s="98"/>
    </row>
    <row r="221" spans="1:10" ht="17.25" customHeight="1">
      <c r="A221" s="95" t="s">
        <v>537</v>
      </c>
      <c r="B221" s="96">
        <v>105</v>
      </c>
      <c r="C221" s="96">
        <v>169</v>
      </c>
      <c r="D221" s="96">
        <v>171</v>
      </c>
      <c r="E221" s="92">
        <v>340</v>
      </c>
      <c r="F221" s="97">
        <v>105</v>
      </c>
      <c r="G221" s="97">
        <v>166</v>
      </c>
      <c r="H221" s="97">
        <v>158</v>
      </c>
      <c r="I221" s="97">
        <v>324</v>
      </c>
      <c r="J221" s="98"/>
    </row>
    <row r="222" spans="1:10" ht="17.25" customHeight="1">
      <c r="A222" s="95" t="s">
        <v>538</v>
      </c>
      <c r="B222" s="96">
        <v>231</v>
      </c>
      <c r="C222" s="96">
        <v>318</v>
      </c>
      <c r="D222" s="96">
        <v>364</v>
      </c>
      <c r="E222" s="92">
        <v>682</v>
      </c>
      <c r="F222" s="97">
        <v>240</v>
      </c>
      <c r="G222" s="97">
        <v>309</v>
      </c>
      <c r="H222" s="97">
        <v>361</v>
      </c>
      <c r="I222" s="97">
        <v>670</v>
      </c>
      <c r="J222" s="98"/>
    </row>
    <row r="223" spans="1:10" ht="17.25" customHeight="1">
      <c r="A223" s="95" t="s">
        <v>539</v>
      </c>
      <c r="B223" s="96">
        <v>202</v>
      </c>
      <c r="C223" s="96">
        <v>235</v>
      </c>
      <c r="D223" s="96">
        <v>245</v>
      </c>
      <c r="E223" s="92">
        <v>480</v>
      </c>
      <c r="F223" s="97">
        <v>199</v>
      </c>
      <c r="G223" s="97">
        <v>214</v>
      </c>
      <c r="H223" s="97">
        <v>235</v>
      </c>
      <c r="I223" s="97">
        <v>449</v>
      </c>
      <c r="J223" s="98"/>
    </row>
    <row r="224" spans="1:10" ht="17.25" customHeight="1">
      <c r="A224" s="95" t="s">
        <v>540</v>
      </c>
      <c r="B224" s="96">
        <v>216</v>
      </c>
      <c r="C224" s="96">
        <v>235</v>
      </c>
      <c r="D224" s="96">
        <v>297</v>
      </c>
      <c r="E224" s="92">
        <v>532</v>
      </c>
      <c r="F224" s="97">
        <v>213</v>
      </c>
      <c r="G224" s="97">
        <v>238</v>
      </c>
      <c r="H224" s="97">
        <v>263</v>
      </c>
      <c r="I224" s="97">
        <v>501</v>
      </c>
      <c r="J224" s="98"/>
    </row>
    <row r="225" spans="1:10" ht="17.25" customHeight="1">
      <c r="A225" s="95" t="s">
        <v>541</v>
      </c>
      <c r="B225" s="96">
        <v>432</v>
      </c>
      <c r="C225" s="96">
        <v>673</v>
      </c>
      <c r="D225" s="96">
        <v>743</v>
      </c>
      <c r="E225" s="92">
        <v>1416</v>
      </c>
      <c r="F225" s="97">
        <v>514</v>
      </c>
      <c r="G225" s="97">
        <v>751</v>
      </c>
      <c r="H225" s="97">
        <v>844</v>
      </c>
      <c r="I225" s="97">
        <v>1595</v>
      </c>
      <c r="J225" s="98"/>
    </row>
    <row r="226" spans="1:10" ht="17.25" customHeight="1">
      <c r="A226" s="95" t="s">
        <v>542</v>
      </c>
      <c r="B226" s="96">
        <v>1637</v>
      </c>
      <c r="C226" s="96">
        <v>2011</v>
      </c>
      <c r="D226" s="96">
        <v>1973</v>
      </c>
      <c r="E226" s="92">
        <v>3984</v>
      </c>
      <c r="F226" s="97">
        <v>1711</v>
      </c>
      <c r="G226" s="97">
        <v>2039</v>
      </c>
      <c r="H226" s="97">
        <v>1983</v>
      </c>
      <c r="I226" s="97">
        <v>4022</v>
      </c>
      <c r="J226" s="98"/>
    </row>
    <row r="227" spans="1:10" ht="17.25" customHeight="1">
      <c r="A227" s="95" t="s">
        <v>543</v>
      </c>
      <c r="B227" s="96">
        <v>44</v>
      </c>
      <c r="C227" s="96">
        <v>42</v>
      </c>
      <c r="D227" s="96">
        <v>52</v>
      </c>
      <c r="E227" s="92">
        <v>94</v>
      </c>
      <c r="F227" s="97">
        <v>52</v>
      </c>
      <c r="G227" s="97">
        <v>47</v>
      </c>
      <c r="H227" s="97">
        <v>53</v>
      </c>
      <c r="I227" s="97">
        <v>100</v>
      </c>
      <c r="J227" s="98"/>
    </row>
    <row r="228" spans="1:10" ht="17.25" customHeight="1">
      <c r="A228" s="95" t="s">
        <v>544</v>
      </c>
      <c r="B228" s="96">
        <v>396</v>
      </c>
      <c r="C228" s="96">
        <v>594</v>
      </c>
      <c r="D228" s="96">
        <v>667</v>
      </c>
      <c r="E228" s="92">
        <v>1261</v>
      </c>
      <c r="F228" s="97">
        <v>395</v>
      </c>
      <c r="G228" s="97">
        <v>554</v>
      </c>
      <c r="H228" s="97">
        <v>619</v>
      </c>
      <c r="I228" s="97">
        <v>1173</v>
      </c>
      <c r="J228" s="98"/>
    </row>
    <row r="229" spans="1:10" ht="17.25" customHeight="1">
      <c r="A229" s="95" t="s">
        <v>545</v>
      </c>
      <c r="B229" s="96">
        <v>263</v>
      </c>
      <c r="C229" s="96">
        <v>333</v>
      </c>
      <c r="D229" s="96">
        <v>377</v>
      </c>
      <c r="E229" s="92">
        <v>710</v>
      </c>
      <c r="F229" s="97">
        <v>305</v>
      </c>
      <c r="G229" s="97">
        <v>370</v>
      </c>
      <c r="H229" s="97">
        <v>380</v>
      </c>
      <c r="I229" s="97">
        <v>750</v>
      </c>
      <c r="J229" s="98"/>
    </row>
    <row r="230" spans="1:10" ht="17.25" customHeight="1">
      <c r="A230" s="95" t="s">
        <v>546</v>
      </c>
      <c r="B230" s="96">
        <v>134</v>
      </c>
      <c r="C230" s="96">
        <v>226</v>
      </c>
      <c r="D230" s="96">
        <v>228</v>
      </c>
      <c r="E230" s="92">
        <v>454</v>
      </c>
      <c r="F230" s="97">
        <v>148</v>
      </c>
      <c r="G230" s="97">
        <v>231</v>
      </c>
      <c r="H230" s="97">
        <v>224</v>
      </c>
      <c r="I230" s="97">
        <v>455</v>
      </c>
      <c r="J230" s="98"/>
    </row>
    <row r="231" spans="1:10" ht="17.25" customHeight="1">
      <c r="A231" s="95" t="s">
        <v>547</v>
      </c>
      <c r="B231" s="96">
        <v>838</v>
      </c>
      <c r="C231" s="96">
        <v>939</v>
      </c>
      <c r="D231" s="96">
        <v>1100</v>
      </c>
      <c r="E231" s="92">
        <v>2039</v>
      </c>
      <c r="F231" s="97">
        <v>834</v>
      </c>
      <c r="G231" s="97">
        <v>860</v>
      </c>
      <c r="H231" s="97">
        <v>1036</v>
      </c>
      <c r="I231" s="97">
        <v>1896</v>
      </c>
      <c r="J231" s="98"/>
    </row>
    <row r="232" spans="1:10" ht="17.25" customHeight="1">
      <c r="A232" s="95" t="s">
        <v>548</v>
      </c>
      <c r="B232" s="96">
        <v>211</v>
      </c>
      <c r="C232" s="96">
        <v>261</v>
      </c>
      <c r="D232" s="96">
        <v>286</v>
      </c>
      <c r="E232" s="92">
        <v>547</v>
      </c>
      <c r="F232" s="97">
        <v>215</v>
      </c>
      <c r="G232" s="97">
        <v>252</v>
      </c>
      <c r="H232" s="97">
        <v>279</v>
      </c>
      <c r="I232" s="97">
        <v>531</v>
      </c>
      <c r="J232" s="98"/>
    </row>
    <row r="233" spans="1:10" ht="17.25" customHeight="1">
      <c r="A233" s="95" t="s">
        <v>549</v>
      </c>
      <c r="B233" s="96">
        <v>23</v>
      </c>
      <c r="C233" s="96">
        <v>33</v>
      </c>
      <c r="D233" s="96">
        <v>35</v>
      </c>
      <c r="E233" s="92">
        <v>68</v>
      </c>
      <c r="F233" s="97">
        <v>25</v>
      </c>
      <c r="G233" s="97">
        <v>38</v>
      </c>
      <c r="H233" s="97">
        <v>38</v>
      </c>
      <c r="I233" s="97">
        <v>76</v>
      </c>
      <c r="J233" s="98"/>
    </row>
    <row r="234" spans="1:10" ht="17.25" customHeight="1">
      <c r="A234" s="95" t="s">
        <v>550</v>
      </c>
      <c r="B234" s="96">
        <v>3175</v>
      </c>
      <c r="C234" s="96">
        <v>3148</v>
      </c>
      <c r="D234" s="96">
        <v>3000</v>
      </c>
      <c r="E234" s="92">
        <v>6148</v>
      </c>
      <c r="F234" s="97">
        <v>3093</v>
      </c>
      <c r="G234" s="97">
        <v>3006</v>
      </c>
      <c r="H234" s="97">
        <v>2981</v>
      </c>
      <c r="I234" s="97">
        <v>5987</v>
      </c>
      <c r="J234" s="98"/>
    </row>
    <row r="235" spans="1:9" s="135" customFormat="1" ht="17.25" customHeight="1">
      <c r="A235" s="155" t="s">
        <v>717</v>
      </c>
      <c r="E235" s="111"/>
      <c r="I235" s="111" t="s">
        <v>181</v>
      </c>
    </row>
    <row r="236" spans="1:5" s="135" customFormat="1" ht="17.25" customHeight="1">
      <c r="A236" s="156" t="s">
        <v>773</v>
      </c>
      <c r="E236" s="111"/>
    </row>
    <row r="237" s="49" customFormat="1" ht="17.25" customHeight="1">
      <c r="E237" s="134"/>
    </row>
  </sheetData>
  <sheetProtection/>
  <mergeCells count="7">
    <mergeCell ref="F5:I5"/>
    <mergeCell ref="F6:F7"/>
    <mergeCell ref="G6:I6"/>
    <mergeCell ref="A5:A7"/>
    <mergeCell ref="B5:E5"/>
    <mergeCell ref="B6:B7"/>
    <mergeCell ref="C6:E6"/>
  </mergeCells>
  <printOptions horizontalCentered="1"/>
  <pageMargins left="0.6299212598425197" right="0.31496062992125984" top="0.7" bottom="0.4724409448818898" header="0.4" footer="0.31496062992125984"/>
  <pageSetup fitToHeight="4" horizontalDpi="600" verticalDpi="600" orientation="portrait" paperSize="9" scale="75" r:id="rId1"/>
  <headerFooter alignWithMargins="0">
    <oddHeader>&amp;R&amp;A</oddHeader>
  </headerFooter>
  <rowBreaks count="3" manualBreakCount="3">
    <brk id="63" max="255" man="1"/>
    <brk id="122" max="255" man="1"/>
    <brk id="18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5" width="7.625" style="1" customWidth="1"/>
    <col min="6" max="6" width="8.00390625" style="1" customWidth="1"/>
    <col min="7" max="9" width="9.00390625" style="1" customWidth="1"/>
    <col min="10" max="10" width="3.625" style="1" customWidth="1"/>
    <col min="11" max="16384" width="9.00390625" style="1" customWidth="1"/>
  </cols>
  <sheetData>
    <row r="1" s="75" customFormat="1" ht="19.5" customHeight="1">
      <c r="A1" s="137" t="s">
        <v>720</v>
      </c>
    </row>
    <row r="2" ht="19.5" customHeight="1"/>
    <row r="3" ht="19.5" customHeight="1">
      <c r="A3" s="8" t="s">
        <v>718</v>
      </c>
    </row>
    <row r="4" spans="5:12" s="135" customFormat="1" ht="19.5" customHeight="1">
      <c r="E4" s="154"/>
      <c r="I4" s="154" t="s">
        <v>325</v>
      </c>
      <c r="L4" s="145"/>
    </row>
    <row r="5" spans="1:10" ht="19.5" customHeight="1">
      <c r="A5" s="193" t="s">
        <v>551</v>
      </c>
      <c r="B5" s="193" t="s">
        <v>552</v>
      </c>
      <c r="C5" s="193"/>
      <c r="D5" s="193"/>
      <c r="E5" s="193"/>
      <c r="F5" s="197" t="s">
        <v>327</v>
      </c>
      <c r="G5" s="185"/>
      <c r="H5" s="185"/>
      <c r="I5" s="186"/>
      <c r="J5" s="86"/>
    </row>
    <row r="6" spans="1:10" ht="19.5" customHeight="1">
      <c r="A6" s="193"/>
      <c r="B6" s="193" t="s">
        <v>328</v>
      </c>
      <c r="C6" s="193" t="s">
        <v>15</v>
      </c>
      <c r="D6" s="193"/>
      <c r="E6" s="193"/>
      <c r="F6" s="193" t="s">
        <v>328</v>
      </c>
      <c r="G6" s="193" t="s">
        <v>15</v>
      </c>
      <c r="H6" s="193"/>
      <c r="I6" s="193"/>
      <c r="J6" s="86"/>
    </row>
    <row r="7" spans="1:10" ht="19.5" customHeight="1">
      <c r="A7" s="193"/>
      <c r="B7" s="193"/>
      <c r="C7" s="2" t="s">
        <v>16</v>
      </c>
      <c r="D7" s="2" t="s">
        <v>17</v>
      </c>
      <c r="E7" s="2" t="s">
        <v>329</v>
      </c>
      <c r="F7" s="193"/>
      <c r="G7" s="2" t="s">
        <v>16</v>
      </c>
      <c r="H7" s="2" t="s">
        <v>17</v>
      </c>
      <c r="I7" s="2" t="s">
        <v>329</v>
      </c>
      <c r="J7" s="86"/>
    </row>
    <row r="8" spans="1:10" s="12" customFormat="1" ht="19.5" customHeight="1">
      <c r="A8" s="118" t="s">
        <v>180</v>
      </c>
      <c r="B8" s="125">
        <v>104521</v>
      </c>
      <c r="C8" s="125">
        <v>127435</v>
      </c>
      <c r="D8" s="125">
        <v>135168</v>
      </c>
      <c r="E8" s="125">
        <v>262603</v>
      </c>
      <c r="F8" s="125">
        <v>108755</v>
      </c>
      <c r="G8" s="125">
        <v>128013</v>
      </c>
      <c r="H8" s="125">
        <v>136158</v>
      </c>
      <c r="I8" s="125">
        <v>264171</v>
      </c>
      <c r="J8" s="91"/>
    </row>
    <row r="9" spans="1:10" ht="19.5" customHeight="1">
      <c r="A9" s="2" t="s">
        <v>553</v>
      </c>
      <c r="B9" s="92">
        <v>3193</v>
      </c>
      <c r="C9" s="92">
        <v>3360</v>
      </c>
      <c r="D9" s="92">
        <v>3512</v>
      </c>
      <c r="E9" s="96">
        <v>6872</v>
      </c>
      <c r="F9" s="96">
        <v>3412</v>
      </c>
      <c r="G9" s="96">
        <v>3597</v>
      </c>
      <c r="H9" s="96">
        <v>3720</v>
      </c>
      <c r="I9" s="96">
        <v>7317</v>
      </c>
      <c r="J9" s="91"/>
    </row>
    <row r="10" spans="1:10" ht="19.5" customHeight="1">
      <c r="A10" s="2" t="s">
        <v>554</v>
      </c>
      <c r="B10" s="96">
        <v>3159</v>
      </c>
      <c r="C10" s="96">
        <v>3148</v>
      </c>
      <c r="D10" s="96">
        <v>3557</v>
      </c>
      <c r="E10" s="96">
        <v>6705</v>
      </c>
      <c r="F10" s="96">
        <v>3173</v>
      </c>
      <c r="G10" s="96">
        <v>3065</v>
      </c>
      <c r="H10" s="96">
        <v>3510</v>
      </c>
      <c r="I10" s="96">
        <v>6575</v>
      </c>
      <c r="J10" s="91"/>
    </row>
    <row r="11" spans="1:10" ht="19.5" customHeight="1">
      <c r="A11" s="2" t="s">
        <v>555</v>
      </c>
      <c r="B11" s="96">
        <v>3105</v>
      </c>
      <c r="C11" s="96">
        <v>3215</v>
      </c>
      <c r="D11" s="96">
        <v>3592</v>
      </c>
      <c r="E11" s="96">
        <v>6807</v>
      </c>
      <c r="F11" s="96">
        <v>2979</v>
      </c>
      <c r="G11" s="96">
        <v>2991</v>
      </c>
      <c r="H11" s="96">
        <v>3330</v>
      </c>
      <c r="I11" s="96">
        <v>6321</v>
      </c>
      <c r="J11" s="91"/>
    </row>
    <row r="12" spans="1:10" ht="19.5" customHeight="1">
      <c r="A12" s="2" t="s">
        <v>556</v>
      </c>
      <c r="B12" s="96">
        <v>3609</v>
      </c>
      <c r="C12" s="96">
        <v>4137</v>
      </c>
      <c r="D12" s="96">
        <v>4588</v>
      </c>
      <c r="E12" s="96">
        <v>8725</v>
      </c>
      <c r="F12" s="96">
        <v>3629</v>
      </c>
      <c r="G12" s="96">
        <v>3983</v>
      </c>
      <c r="H12" s="96">
        <v>4416</v>
      </c>
      <c r="I12" s="96">
        <v>8399</v>
      </c>
      <c r="J12" s="91"/>
    </row>
    <row r="13" spans="1:10" ht="19.5" customHeight="1">
      <c r="A13" s="2" t="s">
        <v>557</v>
      </c>
      <c r="B13" s="96">
        <v>5656</v>
      </c>
      <c r="C13" s="96">
        <v>6259</v>
      </c>
      <c r="D13" s="96">
        <v>6789</v>
      </c>
      <c r="E13" s="96">
        <v>13048</v>
      </c>
      <c r="F13" s="96">
        <v>5832</v>
      </c>
      <c r="G13" s="96">
        <v>6260</v>
      </c>
      <c r="H13" s="96">
        <v>6735</v>
      </c>
      <c r="I13" s="96">
        <v>12995</v>
      </c>
      <c r="J13" s="91"/>
    </row>
    <row r="14" spans="1:10" ht="19.5" customHeight="1">
      <c r="A14" s="2" t="s">
        <v>558</v>
      </c>
      <c r="B14" s="96">
        <v>5941</v>
      </c>
      <c r="C14" s="96">
        <v>6010</v>
      </c>
      <c r="D14" s="96">
        <v>6410</v>
      </c>
      <c r="E14" s="96">
        <v>12420</v>
      </c>
      <c r="F14" s="96">
        <v>5809</v>
      </c>
      <c r="G14" s="96">
        <v>5798</v>
      </c>
      <c r="H14" s="96">
        <v>6161</v>
      </c>
      <c r="I14" s="96">
        <v>11959</v>
      </c>
      <c r="J14" s="91"/>
    </row>
    <row r="15" spans="1:10" ht="19.5" customHeight="1">
      <c r="A15" s="2" t="s">
        <v>559</v>
      </c>
      <c r="B15" s="96">
        <v>5673</v>
      </c>
      <c r="C15" s="96">
        <v>7296</v>
      </c>
      <c r="D15" s="96">
        <v>7838</v>
      </c>
      <c r="E15" s="96">
        <v>15134</v>
      </c>
      <c r="F15" s="96">
        <v>5944</v>
      </c>
      <c r="G15" s="96">
        <v>7325</v>
      </c>
      <c r="H15" s="96">
        <v>7907</v>
      </c>
      <c r="I15" s="96">
        <v>15232</v>
      </c>
      <c r="J15" s="91"/>
    </row>
    <row r="16" spans="1:10" ht="19.5" customHeight="1">
      <c r="A16" s="2" t="s">
        <v>560</v>
      </c>
      <c r="B16" s="96">
        <v>3121</v>
      </c>
      <c r="C16" s="96">
        <v>4331</v>
      </c>
      <c r="D16" s="96">
        <v>4624</v>
      </c>
      <c r="E16" s="96">
        <v>8955</v>
      </c>
      <c r="F16" s="96">
        <v>3488</v>
      </c>
      <c r="G16" s="96">
        <v>4505</v>
      </c>
      <c r="H16" s="96">
        <v>4910</v>
      </c>
      <c r="I16" s="96">
        <v>9415</v>
      </c>
      <c r="J16" s="91"/>
    </row>
    <row r="17" spans="1:10" ht="19.5" customHeight="1">
      <c r="A17" s="2" t="s">
        <v>561</v>
      </c>
      <c r="B17" s="96">
        <v>731</v>
      </c>
      <c r="C17" s="96">
        <v>1113</v>
      </c>
      <c r="D17" s="96">
        <v>1227</v>
      </c>
      <c r="E17" s="96">
        <v>2340</v>
      </c>
      <c r="F17" s="96">
        <v>741</v>
      </c>
      <c r="G17" s="96">
        <v>1049</v>
      </c>
      <c r="H17" s="96">
        <v>1158</v>
      </c>
      <c r="I17" s="96">
        <v>2207</v>
      </c>
      <c r="J17" s="91"/>
    </row>
    <row r="18" spans="1:10" ht="19.5" customHeight="1">
      <c r="A18" s="2" t="s">
        <v>562</v>
      </c>
      <c r="B18" s="96">
        <v>1330</v>
      </c>
      <c r="C18" s="96">
        <v>1803</v>
      </c>
      <c r="D18" s="96">
        <v>1921</v>
      </c>
      <c r="E18" s="96">
        <v>3724</v>
      </c>
      <c r="F18" s="96">
        <v>1366</v>
      </c>
      <c r="G18" s="96">
        <v>1741</v>
      </c>
      <c r="H18" s="96">
        <v>1869</v>
      </c>
      <c r="I18" s="96">
        <v>3610</v>
      </c>
      <c r="J18" s="91"/>
    </row>
    <row r="19" spans="1:10" ht="19.5" customHeight="1">
      <c r="A19" s="2" t="s">
        <v>563</v>
      </c>
      <c r="B19" s="96">
        <v>6620</v>
      </c>
      <c r="C19" s="96">
        <v>6871</v>
      </c>
      <c r="D19" s="96">
        <v>6988</v>
      </c>
      <c r="E19" s="96">
        <v>13859</v>
      </c>
      <c r="F19" s="96">
        <v>6721</v>
      </c>
      <c r="G19" s="96">
        <v>6909</v>
      </c>
      <c r="H19" s="96">
        <v>7066</v>
      </c>
      <c r="I19" s="96">
        <v>13975</v>
      </c>
      <c r="J19" s="91"/>
    </row>
    <row r="20" spans="1:10" ht="19.5" customHeight="1">
      <c r="A20" s="2" t="s">
        <v>564</v>
      </c>
      <c r="B20" s="96">
        <v>5077</v>
      </c>
      <c r="C20" s="96">
        <v>6009</v>
      </c>
      <c r="D20" s="96">
        <v>6258</v>
      </c>
      <c r="E20" s="96">
        <v>12267</v>
      </c>
      <c r="F20" s="96">
        <v>5313</v>
      </c>
      <c r="G20" s="96">
        <v>6108</v>
      </c>
      <c r="H20" s="96">
        <v>6289</v>
      </c>
      <c r="I20" s="96">
        <v>12397</v>
      </c>
      <c r="J20" s="91"/>
    </row>
    <row r="21" spans="1:10" ht="19.5" customHeight="1">
      <c r="A21" s="2" t="s">
        <v>565</v>
      </c>
      <c r="B21" s="96">
        <v>3728</v>
      </c>
      <c r="C21" s="96">
        <v>5134</v>
      </c>
      <c r="D21" s="96">
        <v>5277</v>
      </c>
      <c r="E21" s="96">
        <v>10411</v>
      </c>
      <c r="F21" s="96">
        <v>4010</v>
      </c>
      <c r="G21" s="96">
        <v>5282</v>
      </c>
      <c r="H21" s="96">
        <v>5470</v>
      </c>
      <c r="I21" s="96">
        <v>10752</v>
      </c>
      <c r="J21" s="91"/>
    </row>
    <row r="22" spans="1:10" ht="19.5" customHeight="1">
      <c r="A22" s="2" t="s">
        <v>566</v>
      </c>
      <c r="B22" s="96">
        <v>5040</v>
      </c>
      <c r="C22" s="96">
        <v>5735</v>
      </c>
      <c r="D22" s="96">
        <v>6125</v>
      </c>
      <c r="E22" s="96">
        <v>11860</v>
      </c>
      <c r="F22" s="96">
        <v>5178</v>
      </c>
      <c r="G22" s="96">
        <v>5654</v>
      </c>
      <c r="H22" s="96">
        <v>6046</v>
      </c>
      <c r="I22" s="96">
        <v>11700</v>
      </c>
      <c r="J22" s="91"/>
    </row>
    <row r="23" spans="1:10" ht="19.5" customHeight="1">
      <c r="A23" s="2" t="s">
        <v>567</v>
      </c>
      <c r="B23" s="96">
        <v>1040</v>
      </c>
      <c r="C23" s="96">
        <v>1536</v>
      </c>
      <c r="D23" s="96">
        <v>1679</v>
      </c>
      <c r="E23" s="96">
        <v>3215</v>
      </c>
      <c r="F23" s="96">
        <v>1197</v>
      </c>
      <c r="G23" s="96">
        <v>1683</v>
      </c>
      <c r="H23" s="96">
        <v>1780</v>
      </c>
      <c r="I23" s="96">
        <v>3463</v>
      </c>
      <c r="J23" s="91"/>
    </row>
    <row r="24" spans="1:10" ht="19.5" customHeight="1">
      <c r="A24" s="2" t="s">
        <v>568</v>
      </c>
      <c r="B24" s="96">
        <v>865</v>
      </c>
      <c r="C24" s="96">
        <v>1399</v>
      </c>
      <c r="D24" s="96">
        <v>1462</v>
      </c>
      <c r="E24" s="96">
        <v>2861</v>
      </c>
      <c r="F24" s="96">
        <v>908</v>
      </c>
      <c r="G24" s="96">
        <v>1348</v>
      </c>
      <c r="H24" s="96">
        <v>1392</v>
      </c>
      <c r="I24" s="96">
        <v>2740</v>
      </c>
      <c r="J24" s="91"/>
    </row>
    <row r="25" spans="1:10" ht="19.5" customHeight="1">
      <c r="A25" s="2" t="s">
        <v>569</v>
      </c>
      <c r="B25" s="96">
        <v>2356</v>
      </c>
      <c r="C25" s="96">
        <v>3213</v>
      </c>
      <c r="D25" s="96">
        <v>3543</v>
      </c>
      <c r="E25" s="96">
        <v>6756</v>
      </c>
      <c r="F25" s="96">
        <v>2607</v>
      </c>
      <c r="G25" s="96">
        <v>3368</v>
      </c>
      <c r="H25" s="96">
        <v>3748</v>
      </c>
      <c r="I25" s="96">
        <v>7116</v>
      </c>
      <c r="J25" s="91"/>
    </row>
    <row r="26" spans="1:10" ht="19.5" customHeight="1">
      <c r="A26" s="2" t="s">
        <v>570</v>
      </c>
      <c r="B26" s="96">
        <v>1941</v>
      </c>
      <c r="C26" s="96">
        <v>2672</v>
      </c>
      <c r="D26" s="96">
        <v>2898</v>
      </c>
      <c r="E26" s="96">
        <v>5570</v>
      </c>
      <c r="F26" s="96">
        <v>2005</v>
      </c>
      <c r="G26" s="96">
        <v>2660</v>
      </c>
      <c r="H26" s="96">
        <v>2903</v>
      </c>
      <c r="I26" s="96">
        <v>5563</v>
      </c>
      <c r="J26" s="91"/>
    </row>
    <row r="27" spans="1:10" ht="19.5" customHeight="1">
      <c r="A27" s="2" t="s">
        <v>571</v>
      </c>
      <c r="B27" s="96">
        <v>316</v>
      </c>
      <c r="C27" s="96">
        <v>513</v>
      </c>
      <c r="D27" s="96">
        <v>562</v>
      </c>
      <c r="E27" s="96">
        <v>1075</v>
      </c>
      <c r="F27" s="96">
        <v>329</v>
      </c>
      <c r="G27" s="96">
        <v>487</v>
      </c>
      <c r="H27" s="96">
        <v>538</v>
      </c>
      <c r="I27" s="96">
        <v>1025</v>
      </c>
      <c r="J27" s="91"/>
    </row>
    <row r="28" spans="1:10" ht="19.5" customHeight="1">
      <c r="A28" s="2" t="s">
        <v>572</v>
      </c>
      <c r="B28" s="96">
        <v>4038</v>
      </c>
      <c r="C28" s="96">
        <v>4776</v>
      </c>
      <c r="D28" s="96">
        <v>5032</v>
      </c>
      <c r="E28" s="96">
        <v>9808</v>
      </c>
      <c r="F28" s="96">
        <v>4252</v>
      </c>
      <c r="G28" s="96">
        <v>4879</v>
      </c>
      <c r="H28" s="96">
        <v>5207</v>
      </c>
      <c r="I28" s="96">
        <v>10086</v>
      </c>
      <c r="J28" s="91"/>
    </row>
    <row r="29" spans="1:10" ht="19.5" customHeight="1">
      <c r="A29" s="2" t="s">
        <v>573</v>
      </c>
      <c r="B29" s="96">
        <v>7146</v>
      </c>
      <c r="C29" s="96">
        <v>8101</v>
      </c>
      <c r="D29" s="96">
        <v>8215</v>
      </c>
      <c r="E29" s="96">
        <v>16316</v>
      </c>
      <c r="F29" s="96">
        <v>7359</v>
      </c>
      <c r="G29" s="96">
        <v>8162</v>
      </c>
      <c r="H29" s="96">
        <v>8266</v>
      </c>
      <c r="I29" s="96">
        <v>16428</v>
      </c>
      <c r="J29" s="91"/>
    </row>
    <row r="30" spans="1:10" ht="19.5" customHeight="1">
      <c r="A30" s="2" t="s">
        <v>574</v>
      </c>
      <c r="B30" s="96">
        <v>6033</v>
      </c>
      <c r="C30" s="96">
        <v>6959</v>
      </c>
      <c r="D30" s="96">
        <v>7494</v>
      </c>
      <c r="E30" s="96">
        <v>14453</v>
      </c>
      <c r="F30" s="96">
        <v>6455</v>
      </c>
      <c r="G30" s="96">
        <v>7219</v>
      </c>
      <c r="H30" s="96">
        <v>7866</v>
      </c>
      <c r="I30" s="96">
        <v>15085</v>
      </c>
      <c r="J30" s="91"/>
    </row>
    <row r="31" spans="1:10" ht="19.5" customHeight="1">
      <c r="A31" s="2" t="s">
        <v>575</v>
      </c>
      <c r="B31" s="96">
        <v>3471</v>
      </c>
      <c r="C31" s="96">
        <v>4720</v>
      </c>
      <c r="D31" s="96">
        <v>5220</v>
      </c>
      <c r="E31" s="96">
        <v>9940</v>
      </c>
      <c r="F31" s="96">
        <v>3623</v>
      </c>
      <c r="G31" s="96">
        <v>4694</v>
      </c>
      <c r="H31" s="96">
        <v>5177</v>
      </c>
      <c r="I31" s="96">
        <v>9871</v>
      </c>
      <c r="J31" s="91"/>
    </row>
    <row r="32" spans="1:10" ht="19.5" customHeight="1">
      <c r="A32" s="2" t="s">
        <v>621</v>
      </c>
      <c r="B32" s="96">
        <v>3701</v>
      </c>
      <c r="C32" s="96">
        <v>4374</v>
      </c>
      <c r="D32" s="96">
        <v>4464</v>
      </c>
      <c r="E32" s="96">
        <v>8838</v>
      </c>
      <c r="F32" s="96">
        <v>3984</v>
      </c>
      <c r="G32" s="96">
        <v>4601</v>
      </c>
      <c r="H32" s="96">
        <v>4719</v>
      </c>
      <c r="I32" s="96">
        <v>9320</v>
      </c>
      <c r="J32" s="91"/>
    </row>
    <row r="33" spans="1:10" ht="19.5" customHeight="1">
      <c r="A33" s="2" t="s">
        <v>576</v>
      </c>
      <c r="B33" s="96">
        <v>2246</v>
      </c>
      <c r="C33" s="96">
        <v>2579</v>
      </c>
      <c r="D33" s="96">
        <v>2983</v>
      </c>
      <c r="E33" s="96">
        <v>5562</v>
      </c>
      <c r="F33" s="96">
        <v>2288</v>
      </c>
      <c r="G33" s="96">
        <v>2462</v>
      </c>
      <c r="H33" s="96">
        <v>2825</v>
      </c>
      <c r="I33" s="96">
        <v>5287</v>
      </c>
      <c r="J33" s="91"/>
    </row>
    <row r="34" spans="1:10" ht="19.5" customHeight="1">
      <c r="A34" s="2" t="s">
        <v>577</v>
      </c>
      <c r="B34" s="96">
        <v>3304</v>
      </c>
      <c r="C34" s="96">
        <v>4259</v>
      </c>
      <c r="D34" s="96">
        <v>4382</v>
      </c>
      <c r="E34" s="96">
        <v>8641</v>
      </c>
      <c r="F34" s="96">
        <v>3714</v>
      </c>
      <c r="G34" s="96">
        <v>4557</v>
      </c>
      <c r="H34" s="96">
        <v>4696</v>
      </c>
      <c r="I34" s="96">
        <v>9253</v>
      </c>
      <c r="J34" s="91"/>
    </row>
    <row r="35" spans="1:10" ht="19.5" customHeight="1">
      <c r="A35" s="2" t="s">
        <v>578</v>
      </c>
      <c r="B35" s="96">
        <v>3869</v>
      </c>
      <c r="C35" s="96">
        <v>4072</v>
      </c>
      <c r="D35" s="96">
        <v>4250</v>
      </c>
      <c r="E35" s="96">
        <v>8322</v>
      </c>
      <c r="F35" s="96">
        <v>3750</v>
      </c>
      <c r="G35" s="96">
        <v>3816</v>
      </c>
      <c r="H35" s="96">
        <v>4130</v>
      </c>
      <c r="I35" s="96">
        <v>7946</v>
      </c>
      <c r="J35" s="91"/>
    </row>
    <row r="36" spans="1:10" ht="19.5" customHeight="1">
      <c r="A36" s="2" t="s">
        <v>579</v>
      </c>
      <c r="B36" s="96">
        <v>824</v>
      </c>
      <c r="C36" s="96">
        <v>1533</v>
      </c>
      <c r="D36" s="96">
        <v>1611</v>
      </c>
      <c r="E36" s="96">
        <v>3144</v>
      </c>
      <c r="F36" s="96">
        <v>832</v>
      </c>
      <c r="G36" s="96">
        <v>1442</v>
      </c>
      <c r="H36" s="96">
        <v>1530</v>
      </c>
      <c r="I36" s="96">
        <v>2972</v>
      </c>
      <c r="J36" s="91"/>
    </row>
    <row r="37" spans="1:10" ht="19.5" customHeight="1">
      <c r="A37" s="2" t="s">
        <v>580</v>
      </c>
      <c r="B37" s="96">
        <v>1488</v>
      </c>
      <c r="C37" s="96">
        <v>2386</v>
      </c>
      <c r="D37" s="96">
        <v>2511</v>
      </c>
      <c r="E37" s="96">
        <v>4897</v>
      </c>
      <c r="F37" s="96">
        <v>1641</v>
      </c>
      <c r="G37" s="96">
        <v>2490</v>
      </c>
      <c r="H37" s="96">
        <v>2599</v>
      </c>
      <c r="I37" s="96">
        <v>5089</v>
      </c>
      <c r="J37" s="91"/>
    </row>
    <row r="38" spans="1:10" ht="19.5" customHeight="1">
      <c r="A38" s="2" t="s">
        <v>581</v>
      </c>
      <c r="B38" s="96">
        <v>833</v>
      </c>
      <c r="C38" s="96">
        <v>1342</v>
      </c>
      <c r="D38" s="96">
        <v>1406</v>
      </c>
      <c r="E38" s="96">
        <v>2748</v>
      </c>
      <c r="F38" s="96">
        <v>969</v>
      </c>
      <c r="G38" s="96">
        <v>1445</v>
      </c>
      <c r="H38" s="96">
        <v>1540</v>
      </c>
      <c r="I38" s="96">
        <v>2985</v>
      </c>
      <c r="J38" s="91"/>
    </row>
    <row r="39" spans="1:10" ht="19.5" customHeight="1">
      <c r="A39" s="2" t="s">
        <v>582</v>
      </c>
      <c r="B39" s="96">
        <v>660</v>
      </c>
      <c r="C39" s="96">
        <v>1172</v>
      </c>
      <c r="D39" s="96">
        <v>1269</v>
      </c>
      <c r="E39" s="96">
        <v>2441</v>
      </c>
      <c r="F39" s="96">
        <v>722</v>
      </c>
      <c r="G39" s="96">
        <v>1157</v>
      </c>
      <c r="H39" s="96">
        <v>1243</v>
      </c>
      <c r="I39" s="96">
        <v>2400</v>
      </c>
      <c r="J39" s="91"/>
    </row>
    <row r="40" spans="1:10" ht="19.5" customHeight="1">
      <c r="A40" s="2" t="s">
        <v>583</v>
      </c>
      <c r="B40" s="96">
        <v>1318</v>
      </c>
      <c r="C40" s="96">
        <v>2453</v>
      </c>
      <c r="D40" s="96">
        <v>2481</v>
      </c>
      <c r="E40" s="96">
        <v>4934</v>
      </c>
      <c r="F40" s="96">
        <v>1400</v>
      </c>
      <c r="G40" s="96">
        <v>2415</v>
      </c>
      <c r="H40" s="96">
        <v>2472</v>
      </c>
      <c r="I40" s="96">
        <v>4887</v>
      </c>
      <c r="J40" s="91"/>
    </row>
    <row r="41" spans="1:10" ht="19.5" customHeight="1">
      <c r="A41" s="2" t="s">
        <v>584</v>
      </c>
      <c r="B41" s="96">
        <v>1470</v>
      </c>
      <c r="C41" s="96">
        <v>2637</v>
      </c>
      <c r="D41" s="96">
        <v>2611</v>
      </c>
      <c r="E41" s="96">
        <v>5248</v>
      </c>
      <c r="F41" s="96">
        <v>1372</v>
      </c>
      <c r="G41" s="96">
        <v>2503</v>
      </c>
      <c r="H41" s="96">
        <v>2512</v>
      </c>
      <c r="I41" s="96">
        <v>5015</v>
      </c>
      <c r="J41" s="91"/>
    </row>
    <row r="42" spans="1:10" ht="19.5" customHeight="1">
      <c r="A42" s="2" t="s">
        <v>585</v>
      </c>
      <c r="B42" s="96">
        <v>1619</v>
      </c>
      <c r="C42" s="96">
        <v>2318</v>
      </c>
      <c r="D42" s="96">
        <v>2389</v>
      </c>
      <c r="E42" s="96">
        <v>4707</v>
      </c>
      <c r="F42" s="96">
        <v>1753</v>
      </c>
      <c r="G42" s="96">
        <v>2358</v>
      </c>
      <c r="H42" s="96">
        <v>2428</v>
      </c>
      <c r="I42" s="96">
        <v>4786</v>
      </c>
      <c r="J42" s="91"/>
    </row>
    <row r="43" spans="1:9" s="135" customFormat="1" ht="18" customHeight="1">
      <c r="A43" s="157" t="s">
        <v>719</v>
      </c>
      <c r="E43" s="111"/>
      <c r="I43" s="111" t="s">
        <v>116</v>
      </c>
    </row>
    <row r="44" s="135" customFormat="1" ht="18" customHeight="1">
      <c r="A44" s="158" t="s">
        <v>774</v>
      </c>
    </row>
    <row r="45" s="49" customFormat="1" ht="19.5" customHeight="1"/>
    <row r="46" spans="1:5" ht="17.25" customHeight="1">
      <c r="A46" s="102"/>
      <c r="E46" s="6"/>
    </row>
  </sheetData>
  <sheetProtection/>
  <mergeCells count="7">
    <mergeCell ref="A5:A7"/>
    <mergeCell ref="F5:I5"/>
    <mergeCell ref="F6:F7"/>
    <mergeCell ref="G6:I6"/>
    <mergeCell ref="B5:E5"/>
    <mergeCell ref="B6:B7"/>
    <mergeCell ref="C6:E6"/>
  </mergeCells>
  <printOptions/>
  <pageMargins left="1.73" right="0.31496062992125984" top="0.79" bottom="0.39" header="0.33" footer="0.3"/>
  <pageSetup fitToHeight="1" fitToWidth="1" horizontalDpi="300" verticalDpi="300" orientation="portrait" paperSize="9" scale="89" r:id="rId1"/>
  <headerFooter alignWithMargins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zoomScalePageLayoutView="0" workbookViewId="0" topLeftCell="A1">
      <selection activeCell="A1" sqref="A1"/>
    </sheetView>
  </sheetViews>
  <sheetFormatPr defaultColWidth="11.125" defaultRowHeight="13.5"/>
  <cols>
    <col min="1" max="4" width="11.125" style="1" customWidth="1"/>
    <col min="5" max="5" width="6.25390625" style="1" customWidth="1"/>
    <col min="6" max="16384" width="11.125" style="1" customWidth="1"/>
  </cols>
  <sheetData>
    <row r="1" s="75" customFormat="1" ht="18" customHeight="1">
      <c r="A1" s="137" t="s">
        <v>721</v>
      </c>
    </row>
    <row r="2" s="135" customFormat="1" ht="18" customHeight="1">
      <c r="I2" s="159" t="s">
        <v>0</v>
      </c>
    </row>
    <row r="3" spans="1:9" ht="18" customHeight="1">
      <c r="A3" s="17" t="s">
        <v>586</v>
      </c>
      <c r="B3" s="2" t="s">
        <v>587</v>
      </c>
      <c r="C3" s="2" t="s">
        <v>16</v>
      </c>
      <c r="D3" s="2" t="s">
        <v>17</v>
      </c>
      <c r="F3" s="17" t="s">
        <v>586</v>
      </c>
      <c r="G3" s="2" t="s">
        <v>587</v>
      </c>
      <c r="H3" s="2" t="s">
        <v>16</v>
      </c>
      <c r="I3" s="2" t="s">
        <v>17</v>
      </c>
    </row>
    <row r="4" spans="1:9" s="12" customFormat="1" ht="14.25" customHeight="1">
      <c r="A4" s="112" t="s">
        <v>587</v>
      </c>
      <c r="B4" s="113">
        <v>264171</v>
      </c>
      <c r="C4" s="114">
        <v>128013</v>
      </c>
      <c r="D4" s="115">
        <v>136158</v>
      </c>
      <c r="F4" s="118" t="s">
        <v>730</v>
      </c>
      <c r="G4" s="16">
        <v>18018</v>
      </c>
      <c r="H4" s="16">
        <v>8897</v>
      </c>
      <c r="I4" s="16">
        <v>9121</v>
      </c>
    </row>
    <row r="5" spans="1:9" ht="14.25" customHeight="1">
      <c r="A5" s="116"/>
      <c r="B5" s="117"/>
      <c r="C5" s="117"/>
      <c r="D5" s="117"/>
      <c r="F5" s="2">
        <v>40</v>
      </c>
      <c r="G5" s="77">
        <v>3849</v>
      </c>
      <c r="H5" s="77">
        <v>1910</v>
      </c>
      <c r="I5" s="77">
        <v>1939</v>
      </c>
    </row>
    <row r="6" spans="1:9" s="12" customFormat="1" ht="14.25" customHeight="1">
      <c r="A6" s="118" t="s">
        <v>722</v>
      </c>
      <c r="B6" s="16">
        <v>12065</v>
      </c>
      <c r="C6" s="16">
        <v>6241</v>
      </c>
      <c r="D6" s="16">
        <v>5824</v>
      </c>
      <c r="F6" s="2">
        <v>41</v>
      </c>
      <c r="G6" s="77">
        <v>3956</v>
      </c>
      <c r="H6" s="77">
        <v>1977</v>
      </c>
      <c r="I6" s="77">
        <v>1979</v>
      </c>
    </row>
    <row r="7" spans="1:9" ht="14.25" customHeight="1">
      <c r="A7" s="2">
        <v>0</v>
      </c>
      <c r="B7" s="77">
        <v>2458</v>
      </c>
      <c r="C7" s="77">
        <v>1285</v>
      </c>
      <c r="D7" s="77">
        <v>1173</v>
      </c>
      <c r="F7" s="2">
        <v>42</v>
      </c>
      <c r="G7" s="77">
        <v>2976</v>
      </c>
      <c r="H7" s="77">
        <v>1464</v>
      </c>
      <c r="I7" s="77">
        <v>1512</v>
      </c>
    </row>
    <row r="8" spans="1:9" ht="14.25" customHeight="1">
      <c r="A8" s="2">
        <v>1</v>
      </c>
      <c r="B8" s="77">
        <v>2474</v>
      </c>
      <c r="C8" s="77">
        <v>1269</v>
      </c>
      <c r="D8" s="77">
        <v>1205</v>
      </c>
      <c r="F8" s="2">
        <v>43</v>
      </c>
      <c r="G8" s="77">
        <v>3733</v>
      </c>
      <c r="H8" s="77">
        <v>1847</v>
      </c>
      <c r="I8" s="77">
        <v>1886</v>
      </c>
    </row>
    <row r="9" spans="1:9" ht="14.25" customHeight="1">
      <c r="A9" s="2">
        <v>2</v>
      </c>
      <c r="B9" s="77">
        <v>2460</v>
      </c>
      <c r="C9" s="77">
        <v>1284</v>
      </c>
      <c r="D9" s="77">
        <v>1176</v>
      </c>
      <c r="F9" s="2">
        <v>44</v>
      </c>
      <c r="G9" s="77">
        <v>3504</v>
      </c>
      <c r="H9" s="77">
        <v>1699</v>
      </c>
      <c r="I9" s="77">
        <v>1805</v>
      </c>
    </row>
    <row r="10" spans="1:9" ht="14.25" customHeight="1">
      <c r="A10" s="2">
        <v>3</v>
      </c>
      <c r="B10" s="77">
        <v>2325</v>
      </c>
      <c r="C10" s="77">
        <v>1184</v>
      </c>
      <c r="D10" s="77">
        <v>1141</v>
      </c>
      <c r="F10" s="118" t="s">
        <v>731</v>
      </c>
      <c r="G10" s="16">
        <v>16837</v>
      </c>
      <c r="H10" s="16">
        <v>8449</v>
      </c>
      <c r="I10" s="16">
        <v>8388</v>
      </c>
    </row>
    <row r="11" spans="1:9" ht="14.25" customHeight="1">
      <c r="A11" s="2">
        <v>4</v>
      </c>
      <c r="B11" s="77">
        <v>2348</v>
      </c>
      <c r="C11" s="77">
        <v>1219</v>
      </c>
      <c r="D11" s="77">
        <v>1129</v>
      </c>
      <c r="F11" s="2">
        <v>45</v>
      </c>
      <c r="G11" s="77">
        <v>3477</v>
      </c>
      <c r="H11" s="77">
        <v>1734</v>
      </c>
      <c r="I11" s="77">
        <v>1743</v>
      </c>
    </row>
    <row r="12" spans="1:9" s="12" customFormat="1" ht="14.25" customHeight="1">
      <c r="A12" s="118" t="s">
        <v>723</v>
      </c>
      <c r="B12" s="16">
        <v>12312</v>
      </c>
      <c r="C12" s="16">
        <v>6310</v>
      </c>
      <c r="D12" s="16">
        <v>6002</v>
      </c>
      <c r="F12" s="2">
        <v>46</v>
      </c>
      <c r="G12" s="77">
        <v>3334</v>
      </c>
      <c r="H12" s="77">
        <v>1698</v>
      </c>
      <c r="I12" s="77">
        <v>1636</v>
      </c>
    </row>
    <row r="13" spans="1:9" ht="14.25" customHeight="1">
      <c r="A13" s="2">
        <v>5</v>
      </c>
      <c r="B13" s="77">
        <v>2383</v>
      </c>
      <c r="C13" s="77">
        <v>1269</v>
      </c>
      <c r="D13" s="77">
        <v>1114</v>
      </c>
      <c r="F13" s="2">
        <v>47</v>
      </c>
      <c r="G13" s="77">
        <v>3334</v>
      </c>
      <c r="H13" s="77">
        <v>1661</v>
      </c>
      <c r="I13" s="77">
        <v>1673</v>
      </c>
    </row>
    <row r="14" spans="1:9" ht="14.25" customHeight="1">
      <c r="A14" s="2">
        <v>6</v>
      </c>
      <c r="B14" s="77">
        <v>2479</v>
      </c>
      <c r="C14" s="77">
        <v>1297</v>
      </c>
      <c r="D14" s="77">
        <v>1182</v>
      </c>
      <c r="F14" s="2">
        <v>48</v>
      </c>
      <c r="G14" s="77">
        <v>3310</v>
      </c>
      <c r="H14" s="77">
        <v>1678</v>
      </c>
      <c r="I14" s="77">
        <v>1632</v>
      </c>
    </row>
    <row r="15" spans="1:9" ht="14.25" customHeight="1">
      <c r="A15" s="2">
        <v>7</v>
      </c>
      <c r="B15" s="77">
        <v>2453</v>
      </c>
      <c r="C15" s="77">
        <v>1214</v>
      </c>
      <c r="D15" s="77">
        <v>1239</v>
      </c>
      <c r="F15" s="2">
        <v>49</v>
      </c>
      <c r="G15" s="77">
        <v>3382</v>
      </c>
      <c r="H15" s="77">
        <v>1678</v>
      </c>
      <c r="I15" s="77">
        <v>1704</v>
      </c>
    </row>
    <row r="16" spans="1:9" ht="14.25" customHeight="1">
      <c r="A16" s="2">
        <v>8</v>
      </c>
      <c r="B16" s="77">
        <v>2577</v>
      </c>
      <c r="C16" s="77">
        <v>1295</v>
      </c>
      <c r="D16" s="77">
        <v>1282</v>
      </c>
      <c r="F16" s="118" t="s">
        <v>732</v>
      </c>
      <c r="G16" s="16">
        <v>16424</v>
      </c>
      <c r="H16" s="16">
        <v>8297</v>
      </c>
      <c r="I16" s="16">
        <v>8127</v>
      </c>
    </row>
    <row r="17" spans="1:9" ht="14.25" customHeight="1">
      <c r="A17" s="2">
        <v>9</v>
      </c>
      <c r="B17" s="77">
        <v>2420</v>
      </c>
      <c r="C17" s="77">
        <v>1235</v>
      </c>
      <c r="D17" s="77">
        <v>1185</v>
      </c>
      <c r="F17" s="2">
        <v>50</v>
      </c>
      <c r="G17" s="77">
        <v>3123</v>
      </c>
      <c r="H17" s="77">
        <v>1597</v>
      </c>
      <c r="I17" s="77">
        <v>1526</v>
      </c>
    </row>
    <row r="18" spans="1:9" s="12" customFormat="1" ht="14.25" customHeight="1">
      <c r="A18" s="118" t="s">
        <v>724</v>
      </c>
      <c r="B18" s="16">
        <v>12888</v>
      </c>
      <c r="C18" s="16">
        <v>6610</v>
      </c>
      <c r="D18" s="16">
        <v>6278</v>
      </c>
      <c r="F18" s="2">
        <v>51</v>
      </c>
      <c r="G18" s="77">
        <v>3206</v>
      </c>
      <c r="H18" s="77">
        <v>1584</v>
      </c>
      <c r="I18" s="77">
        <v>1622</v>
      </c>
    </row>
    <row r="19" spans="1:9" ht="14.25" customHeight="1">
      <c r="A19" s="2">
        <v>10</v>
      </c>
      <c r="B19" s="77">
        <v>2638</v>
      </c>
      <c r="C19" s="77">
        <v>1325</v>
      </c>
      <c r="D19" s="77">
        <v>1313</v>
      </c>
      <c r="F19" s="2">
        <v>52</v>
      </c>
      <c r="G19" s="77">
        <v>3370</v>
      </c>
      <c r="H19" s="77">
        <v>1687</v>
      </c>
      <c r="I19" s="77">
        <v>1683</v>
      </c>
    </row>
    <row r="20" spans="1:9" ht="14.25" customHeight="1">
      <c r="A20" s="2">
        <v>11</v>
      </c>
      <c r="B20" s="77">
        <v>2608</v>
      </c>
      <c r="C20" s="77">
        <v>1352</v>
      </c>
      <c r="D20" s="77">
        <v>1256</v>
      </c>
      <c r="F20" s="2">
        <v>53</v>
      </c>
      <c r="G20" s="77">
        <v>3414</v>
      </c>
      <c r="H20" s="77">
        <v>1757</v>
      </c>
      <c r="I20" s="77">
        <v>1657</v>
      </c>
    </row>
    <row r="21" spans="1:9" ht="14.25" customHeight="1">
      <c r="A21" s="2">
        <v>12</v>
      </c>
      <c r="B21" s="77">
        <v>2565</v>
      </c>
      <c r="C21" s="77">
        <v>1342</v>
      </c>
      <c r="D21" s="77">
        <v>1223</v>
      </c>
      <c r="F21" s="2">
        <v>54</v>
      </c>
      <c r="G21" s="77">
        <v>3311</v>
      </c>
      <c r="H21" s="77">
        <v>1672</v>
      </c>
      <c r="I21" s="77">
        <v>1639</v>
      </c>
    </row>
    <row r="22" spans="1:9" ht="14.25" customHeight="1">
      <c r="A22" s="2">
        <v>13</v>
      </c>
      <c r="B22" s="77">
        <v>2503</v>
      </c>
      <c r="C22" s="77">
        <v>1265</v>
      </c>
      <c r="D22" s="77">
        <v>1238</v>
      </c>
      <c r="F22" s="118" t="s">
        <v>733</v>
      </c>
      <c r="G22" s="16">
        <v>19297</v>
      </c>
      <c r="H22" s="16">
        <v>9458</v>
      </c>
      <c r="I22" s="16">
        <v>9839</v>
      </c>
    </row>
    <row r="23" spans="1:9" ht="14.25" customHeight="1">
      <c r="A23" s="2">
        <v>14</v>
      </c>
      <c r="B23" s="77">
        <v>2574</v>
      </c>
      <c r="C23" s="77">
        <v>1326</v>
      </c>
      <c r="D23" s="77">
        <v>1248</v>
      </c>
      <c r="F23" s="2">
        <v>55</v>
      </c>
      <c r="G23" s="77">
        <v>3432</v>
      </c>
      <c r="H23" s="77">
        <v>1723</v>
      </c>
      <c r="I23" s="77">
        <v>1709</v>
      </c>
    </row>
    <row r="24" spans="1:9" s="12" customFormat="1" ht="14.25" customHeight="1">
      <c r="A24" s="118" t="s">
        <v>725</v>
      </c>
      <c r="B24" s="16">
        <v>13018</v>
      </c>
      <c r="C24" s="16">
        <v>6663</v>
      </c>
      <c r="D24" s="16">
        <v>6355</v>
      </c>
      <c r="F24" s="2">
        <v>56</v>
      </c>
      <c r="G24" s="77">
        <v>3840</v>
      </c>
      <c r="H24" s="77">
        <v>1879</v>
      </c>
      <c r="I24" s="77">
        <v>1961</v>
      </c>
    </row>
    <row r="25" spans="1:9" ht="14.25" customHeight="1">
      <c r="A25" s="2">
        <v>15</v>
      </c>
      <c r="B25" s="77">
        <v>2558</v>
      </c>
      <c r="C25" s="77">
        <v>1317</v>
      </c>
      <c r="D25" s="77">
        <v>1241</v>
      </c>
      <c r="F25" s="2">
        <v>57</v>
      </c>
      <c r="G25" s="77">
        <v>3690</v>
      </c>
      <c r="H25" s="77">
        <v>1759</v>
      </c>
      <c r="I25" s="77">
        <v>1931</v>
      </c>
    </row>
    <row r="26" spans="1:9" ht="14.25" customHeight="1">
      <c r="A26" s="2">
        <v>16</v>
      </c>
      <c r="B26" s="77">
        <v>2528</v>
      </c>
      <c r="C26" s="77">
        <v>1318</v>
      </c>
      <c r="D26" s="77">
        <v>1210</v>
      </c>
      <c r="F26" s="2">
        <v>58</v>
      </c>
      <c r="G26" s="77">
        <v>4086</v>
      </c>
      <c r="H26" s="77">
        <v>1997</v>
      </c>
      <c r="I26" s="77">
        <v>2089</v>
      </c>
    </row>
    <row r="27" spans="1:9" ht="14.25" customHeight="1">
      <c r="A27" s="2">
        <v>17</v>
      </c>
      <c r="B27" s="77">
        <v>2577</v>
      </c>
      <c r="C27" s="77">
        <v>1290</v>
      </c>
      <c r="D27" s="77">
        <v>1287</v>
      </c>
      <c r="F27" s="2">
        <v>59</v>
      </c>
      <c r="G27" s="77">
        <v>4249</v>
      </c>
      <c r="H27" s="77">
        <v>2100</v>
      </c>
      <c r="I27" s="77">
        <v>2149</v>
      </c>
    </row>
    <row r="28" spans="1:9" ht="14.25" customHeight="1">
      <c r="A28" s="2">
        <v>18</v>
      </c>
      <c r="B28" s="77">
        <v>2686</v>
      </c>
      <c r="C28" s="77">
        <v>1377</v>
      </c>
      <c r="D28" s="77">
        <v>1309</v>
      </c>
      <c r="F28" s="118" t="s">
        <v>734</v>
      </c>
      <c r="G28" s="16">
        <v>17448</v>
      </c>
      <c r="H28" s="16">
        <v>8379</v>
      </c>
      <c r="I28" s="16">
        <v>9069</v>
      </c>
    </row>
    <row r="29" spans="1:9" ht="14.25" customHeight="1">
      <c r="A29" s="2">
        <v>19</v>
      </c>
      <c r="B29" s="77">
        <v>2669</v>
      </c>
      <c r="C29" s="77">
        <v>1361</v>
      </c>
      <c r="D29" s="77">
        <v>1308</v>
      </c>
      <c r="F29" s="2">
        <v>60</v>
      </c>
      <c r="G29" s="77">
        <v>4295</v>
      </c>
      <c r="H29" s="77">
        <v>2044</v>
      </c>
      <c r="I29" s="77">
        <v>2251</v>
      </c>
    </row>
    <row r="30" spans="1:9" s="12" customFormat="1" ht="14.25" customHeight="1">
      <c r="A30" s="118" t="s">
        <v>726</v>
      </c>
      <c r="B30" s="16">
        <v>14889</v>
      </c>
      <c r="C30" s="16">
        <v>7311</v>
      </c>
      <c r="D30" s="16">
        <v>7578</v>
      </c>
      <c r="F30" s="2">
        <v>61</v>
      </c>
      <c r="G30" s="77">
        <v>4101</v>
      </c>
      <c r="H30" s="77">
        <v>1971</v>
      </c>
      <c r="I30" s="77">
        <v>2130</v>
      </c>
    </row>
    <row r="31" spans="1:9" ht="14.25" customHeight="1">
      <c r="A31" s="2">
        <v>20</v>
      </c>
      <c r="B31" s="77">
        <v>2850</v>
      </c>
      <c r="C31" s="77">
        <v>1457</v>
      </c>
      <c r="D31" s="77">
        <v>1393</v>
      </c>
      <c r="F31" s="2">
        <v>62</v>
      </c>
      <c r="G31" s="77">
        <v>2662</v>
      </c>
      <c r="H31" s="77">
        <v>1298</v>
      </c>
      <c r="I31" s="77">
        <v>1364</v>
      </c>
    </row>
    <row r="32" spans="1:9" ht="14.25" customHeight="1">
      <c r="A32" s="2">
        <v>21</v>
      </c>
      <c r="B32" s="77">
        <v>2981</v>
      </c>
      <c r="C32" s="77">
        <v>1469</v>
      </c>
      <c r="D32" s="77">
        <v>1512</v>
      </c>
      <c r="F32" s="2">
        <v>63</v>
      </c>
      <c r="G32" s="77">
        <v>2909</v>
      </c>
      <c r="H32" s="77">
        <v>1400</v>
      </c>
      <c r="I32" s="77">
        <v>1509</v>
      </c>
    </row>
    <row r="33" spans="1:9" ht="14.25" customHeight="1">
      <c r="A33" s="2">
        <v>22</v>
      </c>
      <c r="B33" s="77">
        <v>3081</v>
      </c>
      <c r="C33" s="77">
        <v>1555</v>
      </c>
      <c r="D33" s="77">
        <v>1526</v>
      </c>
      <c r="F33" s="2">
        <v>64</v>
      </c>
      <c r="G33" s="77">
        <v>3481</v>
      </c>
      <c r="H33" s="77">
        <v>1666</v>
      </c>
      <c r="I33" s="77">
        <v>1815</v>
      </c>
    </row>
    <row r="34" spans="1:9" ht="14.25" customHeight="1">
      <c r="A34" s="2">
        <v>23</v>
      </c>
      <c r="B34" s="77">
        <v>3033</v>
      </c>
      <c r="C34" s="77">
        <v>1427</v>
      </c>
      <c r="D34" s="77">
        <v>1606</v>
      </c>
      <c r="F34" s="118" t="s">
        <v>735</v>
      </c>
      <c r="G34" s="16">
        <v>15652</v>
      </c>
      <c r="H34" s="16">
        <v>7468</v>
      </c>
      <c r="I34" s="16">
        <v>8184</v>
      </c>
    </row>
    <row r="35" spans="1:9" ht="14.25" customHeight="1">
      <c r="A35" s="2">
        <v>24</v>
      </c>
      <c r="B35" s="77">
        <v>2944</v>
      </c>
      <c r="C35" s="77">
        <v>1403</v>
      </c>
      <c r="D35" s="77">
        <v>1541</v>
      </c>
      <c r="F35" s="2">
        <v>65</v>
      </c>
      <c r="G35" s="77">
        <v>3451</v>
      </c>
      <c r="H35" s="77">
        <v>1611</v>
      </c>
      <c r="I35" s="77">
        <v>1840</v>
      </c>
    </row>
    <row r="36" spans="1:9" s="12" customFormat="1" ht="14.25" customHeight="1">
      <c r="A36" s="118" t="s">
        <v>727</v>
      </c>
      <c r="B36" s="16">
        <v>15832</v>
      </c>
      <c r="C36" s="16">
        <v>7708</v>
      </c>
      <c r="D36" s="16">
        <v>8124</v>
      </c>
      <c r="F36" s="2">
        <v>66</v>
      </c>
      <c r="G36" s="77">
        <v>3329</v>
      </c>
      <c r="H36" s="77">
        <v>1604</v>
      </c>
      <c r="I36" s="77">
        <v>1725</v>
      </c>
    </row>
    <row r="37" spans="1:9" ht="14.25" customHeight="1">
      <c r="A37" s="2">
        <v>25</v>
      </c>
      <c r="B37" s="77">
        <v>3029</v>
      </c>
      <c r="C37" s="77">
        <v>1461</v>
      </c>
      <c r="D37" s="77">
        <v>1568</v>
      </c>
      <c r="F37" s="2">
        <v>67</v>
      </c>
      <c r="G37" s="77">
        <v>3143</v>
      </c>
      <c r="H37" s="77">
        <v>1551</v>
      </c>
      <c r="I37" s="77">
        <v>1592</v>
      </c>
    </row>
    <row r="38" spans="1:9" ht="14.25" customHeight="1">
      <c r="A38" s="2">
        <v>26</v>
      </c>
      <c r="B38" s="77">
        <v>3201</v>
      </c>
      <c r="C38" s="77">
        <v>1598</v>
      </c>
      <c r="D38" s="77">
        <v>1603</v>
      </c>
      <c r="F38" s="2">
        <v>68</v>
      </c>
      <c r="G38" s="77">
        <v>3111</v>
      </c>
      <c r="H38" s="77">
        <v>1466</v>
      </c>
      <c r="I38" s="77">
        <v>1645</v>
      </c>
    </row>
    <row r="39" spans="1:9" ht="14.25" customHeight="1">
      <c r="A39" s="2">
        <v>27</v>
      </c>
      <c r="B39" s="77">
        <v>3157</v>
      </c>
      <c r="C39" s="77">
        <v>1506</v>
      </c>
      <c r="D39" s="77">
        <v>1651</v>
      </c>
      <c r="F39" s="2">
        <v>69</v>
      </c>
      <c r="G39" s="77">
        <v>2618</v>
      </c>
      <c r="H39" s="77">
        <v>1236</v>
      </c>
      <c r="I39" s="77">
        <v>1382</v>
      </c>
    </row>
    <row r="40" spans="1:9" ht="14.25" customHeight="1">
      <c r="A40" s="2">
        <v>28</v>
      </c>
      <c r="B40" s="77">
        <v>3272</v>
      </c>
      <c r="C40" s="77">
        <v>1584</v>
      </c>
      <c r="D40" s="77">
        <v>1688</v>
      </c>
      <c r="F40" s="118" t="s">
        <v>736</v>
      </c>
      <c r="G40" s="16">
        <v>13380</v>
      </c>
      <c r="H40" s="16">
        <v>6190</v>
      </c>
      <c r="I40" s="16">
        <v>7190</v>
      </c>
    </row>
    <row r="41" spans="1:9" ht="14.25" customHeight="1">
      <c r="A41" s="2">
        <v>29</v>
      </c>
      <c r="B41" s="77">
        <v>3173</v>
      </c>
      <c r="C41" s="77">
        <v>1559</v>
      </c>
      <c r="D41" s="77">
        <v>1614</v>
      </c>
      <c r="F41" s="118" t="s">
        <v>737</v>
      </c>
      <c r="G41" s="16">
        <v>11181</v>
      </c>
      <c r="H41" s="16">
        <v>4896</v>
      </c>
      <c r="I41" s="16">
        <v>6285</v>
      </c>
    </row>
    <row r="42" spans="1:9" s="12" customFormat="1" ht="14.25" customHeight="1">
      <c r="A42" s="118" t="s">
        <v>728</v>
      </c>
      <c r="B42" s="16">
        <v>18956</v>
      </c>
      <c r="C42" s="16">
        <v>9479</v>
      </c>
      <c r="D42" s="16">
        <v>9477</v>
      </c>
      <c r="F42" s="118" t="s">
        <v>738</v>
      </c>
      <c r="G42" s="16">
        <v>8028</v>
      </c>
      <c r="H42" s="16">
        <v>3175</v>
      </c>
      <c r="I42" s="16">
        <v>4853</v>
      </c>
    </row>
    <row r="43" spans="1:9" ht="14.25" customHeight="1">
      <c r="A43" s="2">
        <v>30</v>
      </c>
      <c r="B43" s="77">
        <v>3394</v>
      </c>
      <c r="C43" s="77">
        <v>1744</v>
      </c>
      <c r="D43" s="77">
        <v>1650</v>
      </c>
      <c r="F43" s="118" t="s">
        <v>739</v>
      </c>
      <c r="G43" s="16">
        <v>4254</v>
      </c>
      <c r="H43" s="16">
        <v>1272</v>
      </c>
      <c r="I43" s="16">
        <v>2982</v>
      </c>
    </row>
    <row r="44" spans="1:9" ht="14.25" customHeight="1">
      <c r="A44" s="2">
        <v>31</v>
      </c>
      <c r="B44" s="77">
        <v>3531</v>
      </c>
      <c r="C44" s="77">
        <v>1719</v>
      </c>
      <c r="D44" s="77">
        <v>1812</v>
      </c>
      <c r="F44" s="118" t="s">
        <v>740</v>
      </c>
      <c r="G44" s="16">
        <v>1893</v>
      </c>
      <c r="H44" s="16">
        <v>494</v>
      </c>
      <c r="I44" s="16">
        <v>1399</v>
      </c>
    </row>
    <row r="45" spans="1:9" ht="14.25" customHeight="1">
      <c r="A45" s="2">
        <v>32</v>
      </c>
      <c r="B45" s="77">
        <v>3811</v>
      </c>
      <c r="C45" s="77">
        <v>1873</v>
      </c>
      <c r="D45" s="77">
        <v>1938</v>
      </c>
      <c r="F45" s="118" t="s">
        <v>741</v>
      </c>
      <c r="G45" s="16">
        <v>611</v>
      </c>
      <c r="H45" s="16">
        <v>157</v>
      </c>
      <c r="I45" s="16">
        <v>454</v>
      </c>
    </row>
    <row r="46" spans="1:9" ht="14.25" customHeight="1">
      <c r="A46" s="2">
        <v>33</v>
      </c>
      <c r="B46" s="77">
        <v>3953</v>
      </c>
      <c r="C46" s="77">
        <v>1958</v>
      </c>
      <c r="D46" s="77">
        <v>1995</v>
      </c>
      <c r="F46" s="118" t="s">
        <v>742</v>
      </c>
      <c r="G46" s="119">
        <v>35</v>
      </c>
      <c r="H46" s="16">
        <v>-7</v>
      </c>
      <c r="I46" s="16">
        <v>42</v>
      </c>
    </row>
    <row r="47" spans="1:9" ht="14.25" customHeight="1">
      <c r="A47" s="2">
        <v>34</v>
      </c>
      <c r="B47" s="77">
        <v>4267</v>
      </c>
      <c r="C47" s="77">
        <v>2185</v>
      </c>
      <c r="D47" s="77">
        <v>2082</v>
      </c>
      <c r="F47" s="2" t="s">
        <v>588</v>
      </c>
      <c r="G47" s="77">
        <v>229</v>
      </c>
      <c r="H47" s="77">
        <v>126</v>
      </c>
      <c r="I47" s="77">
        <v>103</v>
      </c>
    </row>
    <row r="48" spans="1:9" s="12" customFormat="1" ht="14.25" customHeight="1">
      <c r="A48" s="118" t="s">
        <v>729</v>
      </c>
      <c r="B48" s="16">
        <v>20924</v>
      </c>
      <c r="C48" s="16">
        <v>10440</v>
      </c>
      <c r="D48" s="16">
        <v>10484</v>
      </c>
      <c r="F48" s="2" t="s">
        <v>589</v>
      </c>
      <c r="G48" s="103">
        <v>43.5</v>
      </c>
      <c r="H48" s="103">
        <v>42.1</v>
      </c>
      <c r="I48" s="103">
        <v>44.8</v>
      </c>
    </row>
    <row r="49" spans="1:9" ht="14.25" customHeight="1">
      <c r="A49" s="2">
        <v>35</v>
      </c>
      <c r="B49" s="77">
        <v>4400</v>
      </c>
      <c r="C49" s="77">
        <v>2157</v>
      </c>
      <c r="D49" s="77">
        <v>2243</v>
      </c>
      <c r="I49" s="111" t="s">
        <v>590</v>
      </c>
    </row>
    <row r="50" spans="1:4" ht="14.25" customHeight="1">
      <c r="A50" s="2">
        <v>36</v>
      </c>
      <c r="B50" s="77">
        <v>4366</v>
      </c>
      <c r="C50" s="77">
        <v>2216</v>
      </c>
      <c r="D50" s="77">
        <v>2150</v>
      </c>
    </row>
    <row r="51" spans="1:4" ht="14.25" customHeight="1">
      <c r="A51" s="2">
        <v>37</v>
      </c>
      <c r="B51" s="77">
        <v>4185</v>
      </c>
      <c r="C51" s="77">
        <v>2127</v>
      </c>
      <c r="D51" s="77">
        <v>2058</v>
      </c>
    </row>
    <row r="52" spans="1:4" ht="14.25" customHeight="1">
      <c r="A52" s="2">
        <v>38</v>
      </c>
      <c r="B52" s="77">
        <v>4025</v>
      </c>
      <c r="C52" s="77">
        <v>1977</v>
      </c>
      <c r="D52" s="77">
        <v>2048</v>
      </c>
    </row>
    <row r="53" spans="1:4" ht="14.25" customHeight="1">
      <c r="A53" s="2">
        <v>39</v>
      </c>
      <c r="B53" s="77">
        <v>3948</v>
      </c>
      <c r="C53" s="77">
        <v>1963</v>
      </c>
      <c r="D53" s="77">
        <v>1985</v>
      </c>
    </row>
    <row r="54" ht="9.75" customHeight="1">
      <c r="B54" s="104"/>
    </row>
    <row r="55" spans="1:9" s="146" customFormat="1" ht="18" customHeight="1">
      <c r="A55" s="199" t="s">
        <v>743</v>
      </c>
      <c r="B55" s="199"/>
      <c r="C55" s="199"/>
      <c r="D55" s="199"/>
      <c r="E55" s="199"/>
      <c r="F55" s="199"/>
      <c r="G55" s="199"/>
      <c r="H55" s="199"/>
      <c r="I55" s="199"/>
    </row>
    <row r="56" s="146" customFormat="1" ht="18" customHeight="1">
      <c r="A56" s="160" t="s">
        <v>775</v>
      </c>
    </row>
    <row r="57" s="146" customFormat="1" ht="18" customHeight="1">
      <c r="A57" s="160" t="s">
        <v>744</v>
      </c>
    </row>
    <row r="58" s="8" customFormat="1" ht="18" customHeight="1">
      <c r="A58" s="105" t="s">
        <v>622</v>
      </c>
    </row>
    <row r="59" ht="14.25" customHeight="1"/>
    <row r="60" ht="13.5">
      <c r="A60" s="1" t="s">
        <v>623</v>
      </c>
    </row>
  </sheetData>
  <sheetProtection/>
  <mergeCells count="1">
    <mergeCell ref="A55:I55"/>
  </mergeCells>
  <conditionalFormatting sqref="G45:I45">
    <cfRule type="cellIs" priority="1" dxfId="0" operator="notEqual" stopIfTrue="1">
      <formula>#REF!</formula>
    </cfRule>
  </conditionalFormatting>
  <printOptions/>
  <pageMargins left="0.72" right="0.31496062992125984" top="0.76" bottom="0.5118110236220472" header="0.42" footer="0.2755905511811024"/>
  <pageSetup horizontalDpi="300" verticalDpi="300" orientation="portrait" paperSize="9" scale="95" r:id="rId1"/>
  <headerFooter alignWithMargins="0">
    <oddHeader>&amp;R&amp;A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0.125" style="1" customWidth="1"/>
    <col min="3" max="3" width="10.00390625" style="1" bestFit="1" customWidth="1"/>
    <col min="4" max="4" width="9.25390625" style="1" bestFit="1" customWidth="1"/>
    <col min="5" max="6" width="10.00390625" style="1" bestFit="1" customWidth="1"/>
    <col min="7" max="7" width="10.125" style="1" customWidth="1"/>
    <col min="8" max="8" width="9.25390625" style="1" bestFit="1" customWidth="1"/>
    <col min="9" max="11" width="10.00390625" style="1" bestFit="1" customWidth="1"/>
    <col min="12" max="12" width="9.25390625" style="1" bestFit="1" customWidth="1"/>
    <col min="13" max="14" width="10.00390625" style="1" bestFit="1" customWidth="1"/>
    <col min="15" max="15" width="9.25390625" style="1" bestFit="1" customWidth="1"/>
    <col min="16" max="18" width="9.125" style="1" bestFit="1" customWidth="1"/>
    <col min="19" max="16384" width="9.00390625" style="1" customWidth="1"/>
  </cols>
  <sheetData>
    <row r="1" s="136" customFormat="1" ht="18" customHeight="1">
      <c r="A1" s="137" t="s">
        <v>745</v>
      </c>
    </row>
    <row r="2" s="135" customFormat="1" ht="18" customHeight="1">
      <c r="R2" s="161" t="s">
        <v>591</v>
      </c>
    </row>
    <row r="3" spans="1:18" ht="18" customHeight="1">
      <c r="A3" s="193" t="s">
        <v>592</v>
      </c>
      <c r="B3" s="193" t="s">
        <v>30</v>
      </c>
      <c r="C3" s="193" t="s">
        <v>746</v>
      </c>
      <c r="D3" s="193"/>
      <c r="E3" s="193"/>
      <c r="F3" s="193"/>
      <c r="G3" s="193" t="s">
        <v>747</v>
      </c>
      <c r="H3" s="193"/>
      <c r="I3" s="193"/>
      <c r="J3" s="193"/>
      <c r="K3" s="193" t="s">
        <v>748</v>
      </c>
      <c r="L3" s="193"/>
      <c r="M3" s="193"/>
      <c r="N3" s="193"/>
      <c r="O3" s="195" t="s">
        <v>593</v>
      </c>
      <c r="P3" s="195" t="s">
        <v>594</v>
      </c>
      <c r="Q3" s="195" t="s">
        <v>595</v>
      </c>
      <c r="R3" s="195" t="s">
        <v>596</v>
      </c>
    </row>
    <row r="4" spans="1:18" ht="18" customHeight="1">
      <c r="A4" s="193"/>
      <c r="B4" s="193"/>
      <c r="C4" s="200" t="s">
        <v>597</v>
      </c>
      <c r="D4" s="85"/>
      <c r="E4" s="193" t="s">
        <v>16</v>
      </c>
      <c r="F4" s="193" t="s">
        <v>17</v>
      </c>
      <c r="G4" s="200" t="s">
        <v>598</v>
      </c>
      <c r="H4" s="85"/>
      <c r="I4" s="193" t="s">
        <v>16</v>
      </c>
      <c r="J4" s="193" t="s">
        <v>17</v>
      </c>
      <c r="K4" s="200" t="s">
        <v>599</v>
      </c>
      <c r="L4" s="85"/>
      <c r="M4" s="193" t="s">
        <v>16</v>
      </c>
      <c r="N4" s="193" t="s">
        <v>17</v>
      </c>
      <c r="O4" s="196"/>
      <c r="P4" s="196"/>
      <c r="Q4" s="196"/>
      <c r="R4" s="196"/>
    </row>
    <row r="5" spans="1:18" ht="18" customHeight="1">
      <c r="A5" s="193"/>
      <c r="B5" s="193"/>
      <c r="C5" s="201"/>
      <c r="D5" s="2" t="s">
        <v>624</v>
      </c>
      <c r="E5" s="193"/>
      <c r="F5" s="193"/>
      <c r="G5" s="201"/>
      <c r="H5" s="2" t="s">
        <v>624</v>
      </c>
      <c r="I5" s="193"/>
      <c r="J5" s="193"/>
      <c r="K5" s="201"/>
      <c r="L5" s="2" t="s">
        <v>624</v>
      </c>
      <c r="M5" s="193"/>
      <c r="N5" s="193"/>
      <c r="O5" s="196"/>
      <c r="P5" s="196"/>
      <c r="Q5" s="196"/>
      <c r="R5" s="196"/>
    </row>
    <row r="6" spans="1:18" ht="26.25" customHeight="1">
      <c r="A6" s="3" t="s">
        <v>749</v>
      </c>
      <c r="B6" s="5">
        <v>247186</v>
      </c>
      <c r="C6" s="5">
        <v>39556</v>
      </c>
      <c r="D6" s="26">
        <v>16.002524414813138</v>
      </c>
      <c r="E6" s="5">
        <v>20249</v>
      </c>
      <c r="F6" s="5">
        <v>19307</v>
      </c>
      <c r="G6" s="5">
        <v>170289</v>
      </c>
      <c r="H6" s="26">
        <v>68.89103751830605</v>
      </c>
      <c r="I6" s="5">
        <v>84647</v>
      </c>
      <c r="J6" s="5">
        <v>85642</v>
      </c>
      <c r="K6" s="5">
        <v>36579</v>
      </c>
      <c r="L6" s="26">
        <v>14.79816818104585</v>
      </c>
      <c r="M6" s="5">
        <v>15459</v>
      </c>
      <c r="N6" s="5">
        <v>21120</v>
      </c>
      <c r="O6" s="26">
        <v>23.228746425194817</v>
      </c>
      <c r="P6" s="26">
        <v>21.48054190229551</v>
      </c>
      <c r="Q6" s="26">
        <v>44.70928832749033</v>
      </c>
      <c r="R6" s="26">
        <v>92.4739609667307</v>
      </c>
    </row>
    <row r="7" spans="1:18" ht="26.25" customHeight="1">
      <c r="A7" s="120" t="s">
        <v>750</v>
      </c>
      <c r="B7" s="5">
        <v>247566</v>
      </c>
      <c r="C7" s="5">
        <v>39035</v>
      </c>
      <c r="D7" s="26">
        <v>15.767512501716713</v>
      </c>
      <c r="E7" s="5">
        <v>19976</v>
      </c>
      <c r="F7" s="5">
        <v>19059</v>
      </c>
      <c r="G7" s="5">
        <v>169998</v>
      </c>
      <c r="H7" s="26">
        <v>68.66774920627226</v>
      </c>
      <c r="I7" s="5">
        <v>84589</v>
      </c>
      <c r="J7" s="5">
        <v>85409</v>
      </c>
      <c r="K7" s="5">
        <v>37804</v>
      </c>
      <c r="L7" s="26">
        <v>15.270271361980239</v>
      </c>
      <c r="M7" s="5">
        <v>16061</v>
      </c>
      <c r="N7" s="5">
        <v>21743</v>
      </c>
      <c r="O7" s="26">
        <v>22.962034847468793</v>
      </c>
      <c r="P7" s="26">
        <v>22.237908681278604</v>
      </c>
      <c r="Q7" s="26">
        <v>45.1999435287474</v>
      </c>
      <c r="R7" s="26">
        <v>96.84641987959523</v>
      </c>
    </row>
    <row r="8" spans="1:18" ht="26.25" customHeight="1">
      <c r="A8" s="120" t="s">
        <v>751</v>
      </c>
      <c r="B8" s="5">
        <v>246739</v>
      </c>
      <c r="C8" s="5">
        <v>38317</v>
      </c>
      <c r="D8" s="26">
        <v>15.5293650375498</v>
      </c>
      <c r="E8" s="5">
        <v>19580</v>
      </c>
      <c r="F8" s="5">
        <v>18737</v>
      </c>
      <c r="G8" s="5">
        <v>168589</v>
      </c>
      <c r="H8" s="26">
        <v>68.32685550318352</v>
      </c>
      <c r="I8" s="5">
        <v>83746</v>
      </c>
      <c r="J8" s="5">
        <v>84843</v>
      </c>
      <c r="K8" s="5">
        <v>39359</v>
      </c>
      <c r="L8" s="26">
        <v>15.951673630840684</v>
      </c>
      <c r="M8" s="5">
        <v>16789</v>
      </c>
      <c r="N8" s="5">
        <v>22570</v>
      </c>
      <c r="O8" s="26">
        <v>22.72805461803558</v>
      </c>
      <c r="P8" s="26">
        <v>23.34612578519358</v>
      </c>
      <c r="Q8" s="26">
        <v>46.07418040322916</v>
      </c>
      <c r="R8" s="26">
        <v>102.71941957877704</v>
      </c>
    </row>
    <row r="9" spans="1:18" ht="26.25" customHeight="1">
      <c r="A9" s="120" t="s">
        <v>752</v>
      </c>
      <c r="B9" s="5">
        <v>247165</v>
      </c>
      <c r="C9" s="5">
        <v>37760</v>
      </c>
      <c r="D9" s="26">
        <v>15.277243946351627</v>
      </c>
      <c r="E9" s="5">
        <v>19325</v>
      </c>
      <c r="F9" s="5">
        <v>18435</v>
      </c>
      <c r="G9" s="5">
        <v>168011</v>
      </c>
      <c r="H9" s="26">
        <v>67.9752392126717</v>
      </c>
      <c r="I9" s="5">
        <v>83278</v>
      </c>
      <c r="J9" s="5">
        <v>84733</v>
      </c>
      <c r="K9" s="5">
        <v>40920</v>
      </c>
      <c r="L9" s="26">
        <v>16.5557421155908</v>
      </c>
      <c r="M9" s="5">
        <v>17482</v>
      </c>
      <c r="N9" s="5">
        <v>23438</v>
      </c>
      <c r="O9" s="26">
        <v>22.474718917213753</v>
      </c>
      <c r="P9" s="26">
        <v>24.355548148633126</v>
      </c>
      <c r="Q9" s="26">
        <v>46.83026706584688</v>
      </c>
      <c r="R9" s="26">
        <v>108.36864406779661</v>
      </c>
    </row>
    <row r="10" spans="1:18" ht="26.25" customHeight="1">
      <c r="A10" s="120" t="s">
        <v>753</v>
      </c>
      <c r="B10" s="5">
        <v>248216</v>
      </c>
      <c r="C10" s="5">
        <v>37392</v>
      </c>
      <c r="D10" s="26">
        <v>15.064298836497244</v>
      </c>
      <c r="E10" s="5">
        <v>19208</v>
      </c>
      <c r="F10" s="5">
        <v>18184</v>
      </c>
      <c r="G10" s="5">
        <v>167965</v>
      </c>
      <c r="H10" s="26">
        <v>67.66888516453412</v>
      </c>
      <c r="I10" s="5">
        <v>83139</v>
      </c>
      <c r="J10" s="5">
        <v>84826</v>
      </c>
      <c r="K10" s="5">
        <v>42385</v>
      </c>
      <c r="L10" s="26">
        <v>17.075853289070807</v>
      </c>
      <c r="M10" s="5">
        <v>18096</v>
      </c>
      <c r="N10" s="5">
        <v>24289</v>
      </c>
      <c r="O10" s="26">
        <v>22.261780728127885</v>
      </c>
      <c r="P10" s="26">
        <v>25.234423838299648</v>
      </c>
      <c r="Q10" s="26">
        <v>47.49620456642753</v>
      </c>
      <c r="R10" s="26">
        <v>113.35312366281558</v>
      </c>
    </row>
    <row r="11" spans="1:18" ht="26.25" customHeight="1">
      <c r="A11" s="120" t="s">
        <v>754</v>
      </c>
      <c r="B11" s="5">
        <v>248987</v>
      </c>
      <c r="C11" s="5">
        <v>37168</v>
      </c>
      <c r="D11" s="26">
        <v>14.927686987674054</v>
      </c>
      <c r="E11" s="5">
        <v>19097</v>
      </c>
      <c r="F11" s="5">
        <v>18071</v>
      </c>
      <c r="G11" s="5">
        <v>167643</v>
      </c>
      <c r="H11" s="26">
        <v>67.33002124608916</v>
      </c>
      <c r="I11" s="5">
        <v>83034</v>
      </c>
      <c r="J11" s="5">
        <v>84609</v>
      </c>
      <c r="K11" s="5">
        <v>43702</v>
      </c>
      <c r="L11" s="26">
        <v>17.551920381385376</v>
      </c>
      <c r="M11" s="5">
        <v>18640</v>
      </c>
      <c r="N11" s="5">
        <v>25062</v>
      </c>
      <c r="O11" s="26">
        <v>22.170922734620593</v>
      </c>
      <c r="P11" s="26">
        <v>26.068490781004872</v>
      </c>
      <c r="Q11" s="26">
        <v>48.239413515625465</v>
      </c>
      <c r="R11" s="26">
        <v>117.57963839862246</v>
      </c>
    </row>
    <row r="12" spans="1:18" ht="26.25" customHeight="1">
      <c r="A12" s="120" t="s">
        <v>755</v>
      </c>
      <c r="B12" s="5">
        <v>249257</v>
      </c>
      <c r="C12" s="5">
        <v>36773</v>
      </c>
      <c r="D12" s="26">
        <v>14.753046052869127</v>
      </c>
      <c r="E12" s="5">
        <v>18903</v>
      </c>
      <c r="F12" s="5">
        <v>17870</v>
      </c>
      <c r="G12" s="5">
        <v>167286</v>
      </c>
      <c r="H12" s="26">
        <v>67.11386239904998</v>
      </c>
      <c r="I12" s="5">
        <v>82914</v>
      </c>
      <c r="J12" s="5">
        <v>84372</v>
      </c>
      <c r="K12" s="5">
        <v>44724</v>
      </c>
      <c r="L12" s="26">
        <v>17.942926377193018</v>
      </c>
      <c r="M12" s="5">
        <v>19066</v>
      </c>
      <c r="N12" s="5">
        <v>25658</v>
      </c>
      <c r="O12" s="26">
        <v>21.982114462656767</v>
      </c>
      <c r="P12" s="26">
        <v>26.73505254474373</v>
      </c>
      <c r="Q12" s="26">
        <v>48.7171670074005</v>
      </c>
      <c r="R12" s="26">
        <v>121.62184211241944</v>
      </c>
    </row>
    <row r="13" spans="1:18" ht="26.25" customHeight="1">
      <c r="A13" s="120" t="s">
        <v>756</v>
      </c>
      <c r="B13" s="5">
        <f>C13+G13+K13+229</f>
        <v>262603</v>
      </c>
      <c r="C13" s="5">
        <f>SUM(E13:F13)</f>
        <v>38118</v>
      </c>
      <c r="D13" s="26">
        <f>C13*100/($C13+$G13+$K13)</f>
        <v>14.528116352992294</v>
      </c>
      <c r="E13" s="5">
        <v>19502</v>
      </c>
      <c r="F13" s="5">
        <v>18616</v>
      </c>
      <c r="G13" s="5">
        <f>SUM(I13:J13)</f>
        <v>174321</v>
      </c>
      <c r="H13" s="26">
        <f>G13*100/($C13+$G13+$K13)</f>
        <v>66.43989114775093</v>
      </c>
      <c r="I13" s="5">
        <v>86473</v>
      </c>
      <c r="J13" s="5">
        <v>87848</v>
      </c>
      <c r="K13" s="5">
        <f>SUM(M13:N13)</f>
        <v>49935</v>
      </c>
      <c r="L13" s="26">
        <f>K13*100/($C13+$G13+$K13)</f>
        <v>19.031992499256788</v>
      </c>
      <c r="M13" s="5">
        <v>21334</v>
      </c>
      <c r="N13" s="5">
        <v>28601</v>
      </c>
      <c r="O13" s="26">
        <f>C13*100/G13</f>
        <v>21.866556525031406</v>
      </c>
      <c r="P13" s="26">
        <f>K13*100/G13</f>
        <v>28.645429982618275</v>
      </c>
      <c r="Q13" s="26">
        <f>(C13+K13)*100/G13</f>
        <v>50.51198650764968</v>
      </c>
      <c r="R13" s="26">
        <f>K13*100/C13</f>
        <v>131.00110184164961</v>
      </c>
    </row>
    <row r="14" spans="1:18" s="12" customFormat="1" ht="26.25" customHeight="1">
      <c r="A14" s="120" t="s">
        <v>757</v>
      </c>
      <c r="B14" s="5">
        <f>C14+G14+K14+229</f>
        <v>263267</v>
      </c>
      <c r="C14" s="5">
        <f>SUM(E14:F14)</f>
        <v>37838</v>
      </c>
      <c r="D14" s="26">
        <f>C14*100/($C14+$G14+$K14)</f>
        <v>14.384993803176727</v>
      </c>
      <c r="E14" s="5">
        <v>19428</v>
      </c>
      <c r="F14" s="5">
        <v>18410</v>
      </c>
      <c r="G14" s="5">
        <f>SUM(I14:J14)</f>
        <v>173704</v>
      </c>
      <c r="H14" s="26">
        <f>G14*100/($C14+$G14+$K14)</f>
        <v>66.03760673362784</v>
      </c>
      <c r="I14" s="5">
        <v>86099</v>
      </c>
      <c r="J14" s="5">
        <v>87605</v>
      </c>
      <c r="K14" s="5">
        <f>SUM(M14:N14)</f>
        <v>51496</v>
      </c>
      <c r="L14" s="26">
        <f>K14*100/($C14+$G14+$K14)</f>
        <v>19.57739946319543</v>
      </c>
      <c r="M14" s="5">
        <v>22105</v>
      </c>
      <c r="N14" s="5">
        <v>29391</v>
      </c>
      <c r="O14" s="26">
        <f>C14*100/G14</f>
        <v>21.783033205913508</v>
      </c>
      <c r="P14" s="26">
        <f>K14*100/G14</f>
        <v>29.64583429281997</v>
      </c>
      <c r="Q14" s="26">
        <f>(C14+K14)*100/G14</f>
        <v>51.428867498733474</v>
      </c>
      <c r="R14" s="26">
        <f>K14*100/C14</f>
        <v>136.09598816005075</v>
      </c>
    </row>
    <row r="15" spans="1:18" s="12" customFormat="1" ht="26.25" customHeight="1">
      <c r="A15" s="120" t="s">
        <v>758</v>
      </c>
      <c r="B15" s="5">
        <v>263661</v>
      </c>
      <c r="C15" s="5">
        <v>37577</v>
      </c>
      <c r="D15" s="26">
        <f>C15*100/($C15+$G15+$K15)</f>
        <v>14.264402198669865</v>
      </c>
      <c r="E15" s="5">
        <v>19313</v>
      </c>
      <c r="F15" s="5">
        <v>18264</v>
      </c>
      <c r="G15" s="5">
        <v>172494</v>
      </c>
      <c r="H15" s="26">
        <v>65.4</v>
      </c>
      <c r="I15" s="5">
        <v>85446</v>
      </c>
      <c r="J15" s="5">
        <v>87048</v>
      </c>
      <c r="K15" s="5">
        <v>53361</v>
      </c>
      <c r="L15" s="26">
        <v>20.2</v>
      </c>
      <c r="M15" s="5">
        <v>22944</v>
      </c>
      <c r="N15" s="5">
        <v>30417</v>
      </c>
      <c r="O15" s="26">
        <f>C15*100/G15</f>
        <v>21.784525838579892</v>
      </c>
      <c r="P15" s="26">
        <f>K15*100/G15</f>
        <v>30.93498904309715</v>
      </c>
      <c r="Q15" s="26">
        <f>(C15+K15)*100/G15</f>
        <v>52.71951488167704</v>
      </c>
      <c r="R15" s="26">
        <f>K15*100/C15</f>
        <v>142.00441759586982</v>
      </c>
    </row>
    <row r="16" spans="1:18" s="12" customFormat="1" ht="26.25" customHeight="1">
      <c r="A16" s="121" t="s">
        <v>759</v>
      </c>
      <c r="B16" s="132">
        <v>264171</v>
      </c>
      <c r="C16" s="122">
        <v>37265</v>
      </c>
      <c r="D16" s="123">
        <f>C16*100/($C16+$G16+$K16)</f>
        <v>14.11863212372415</v>
      </c>
      <c r="E16" s="122">
        <v>19161</v>
      </c>
      <c r="F16" s="122">
        <v>18104</v>
      </c>
      <c r="G16" s="122">
        <v>171643</v>
      </c>
      <c r="H16" s="123">
        <v>65</v>
      </c>
      <c r="I16" s="122">
        <v>85081</v>
      </c>
      <c r="J16" s="122">
        <v>86562</v>
      </c>
      <c r="K16" s="122">
        <v>55034</v>
      </c>
      <c r="L16" s="123">
        <v>20.8</v>
      </c>
      <c r="M16" s="122">
        <v>23645</v>
      </c>
      <c r="N16" s="122">
        <v>31389</v>
      </c>
      <c r="O16" s="123">
        <f>C16*100/G16</f>
        <v>21.710760124211298</v>
      </c>
      <c r="P16" s="123">
        <f>K16*100/G16</f>
        <v>32.06306112104776</v>
      </c>
      <c r="Q16" s="123">
        <f>(C16+K16)*100/G16</f>
        <v>53.77382124525906</v>
      </c>
      <c r="R16" s="123">
        <f>K16*100/C16</f>
        <v>147.68281229035287</v>
      </c>
    </row>
    <row r="17" spans="1:18" s="135" customFormat="1" ht="18" customHeight="1">
      <c r="A17" s="160" t="s">
        <v>761</v>
      </c>
      <c r="B17" s="162"/>
      <c r="C17" s="162"/>
      <c r="D17" s="163"/>
      <c r="E17" s="162"/>
      <c r="F17" s="162"/>
      <c r="G17" s="162"/>
      <c r="H17" s="163"/>
      <c r="I17" s="162"/>
      <c r="J17" s="162"/>
      <c r="K17" s="162"/>
      <c r="L17" s="163"/>
      <c r="M17" s="162"/>
      <c r="N17" s="162"/>
      <c r="O17" s="163"/>
      <c r="P17" s="163"/>
      <c r="R17" s="164" t="s">
        <v>181</v>
      </c>
    </row>
    <row r="18" spans="1:10" s="135" customFormat="1" ht="18" customHeight="1">
      <c r="A18" s="160" t="s">
        <v>760</v>
      </c>
      <c r="B18" s="146"/>
      <c r="C18" s="146"/>
      <c r="D18" s="146"/>
      <c r="E18" s="146"/>
      <c r="F18" s="146"/>
      <c r="G18" s="146"/>
      <c r="H18" s="146"/>
      <c r="I18" s="146"/>
      <c r="J18" s="146"/>
    </row>
    <row r="19" spans="2:10" ht="18" customHeight="1">
      <c r="B19" s="8"/>
      <c r="C19" s="8"/>
      <c r="D19" s="8"/>
      <c r="E19" s="8"/>
      <c r="F19" s="8"/>
      <c r="G19" s="8"/>
      <c r="H19" s="8"/>
      <c r="I19" s="8"/>
      <c r="J19" s="8"/>
    </row>
    <row r="20" spans="2:10" ht="18" customHeight="1">
      <c r="B20" s="8"/>
      <c r="C20" s="8"/>
      <c r="D20" s="8"/>
      <c r="E20" s="8"/>
      <c r="F20" s="8"/>
      <c r="G20" s="8"/>
      <c r="H20" s="8"/>
      <c r="I20" s="8"/>
      <c r="J20" s="8"/>
    </row>
    <row r="22" ht="13.5">
      <c r="B22" s="131"/>
    </row>
  </sheetData>
  <sheetProtection/>
  <mergeCells count="18">
    <mergeCell ref="R3:R5"/>
    <mergeCell ref="A3:A5"/>
    <mergeCell ref="B3:B5"/>
    <mergeCell ref="C4:C5"/>
    <mergeCell ref="E4:E5"/>
    <mergeCell ref="F4:F5"/>
    <mergeCell ref="G4:G5"/>
    <mergeCell ref="I4:I5"/>
    <mergeCell ref="J4:J5"/>
    <mergeCell ref="P3:P5"/>
    <mergeCell ref="Q3:Q5"/>
    <mergeCell ref="C3:F3"/>
    <mergeCell ref="G3:J3"/>
    <mergeCell ref="K3:N3"/>
    <mergeCell ref="M4:M5"/>
    <mergeCell ref="N4:N5"/>
    <mergeCell ref="K4:K5"/>
    <mergeCell ref="O3:O5"/>
  </mergeCells>
  <printOptions/>
  <pageMargins left="0.62" right="0.31496062992125984" top="1.09" bottom="0.39" header="0.89" footer="0.3"/>
  <pageSetup fitToHeight="1" fitToWidth="1" horizontalDpi="300" verticalDpi="300" orientation="landscape" paperSize="9" scale="80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7" width="10.625" style="1" customWidth="1"/>
    <col min="8" max="8" width="12.125" style="1" customWidth="1"/>
    <col min="9" max="16384" width="9.00390625" style="1" customWidth="1"/>
  </cols>
  <sheetData>
    <row r="1" s="136" customFormat="1" ht="15.75" customHeight="1">
      <c r="A1" s="137" t="s">
        <v>656</v>
      </c>
    </row>
    <row r="2" spans="7:8" s="135" customFormat="1" ht="15.75" customHeight="1">
      <c r="G2" s="190" t="s">
        <v>762</v>
      </c>
      <c r="H2" s="190"/>
    </row>
    <row r="3" spans="1:8" ht="18" customHeight="1">
      <c r="A3" s="180" t="s">
        <v>117</v>
      </c>
      <c r="B3" s="191" t="s">
        <v>643</v>
      </c>
      <c r="C3" s="180" t="s">
        <v>118</v>
      </c>
      <c r="D3" s="184" t="s">
        <v>119</v>
      </c>
      <c r="E3" s="185"/>
      <c r="F3" s="186"/>
      <c r="G3" s="187" t="s">
        <v>644</v>
      </c>
      <c r="H3" s="187" t="s">
        <v>645</v>
      </c>
    </row>
    <row r="4" spans="1:8" ht="18" customHeight="1">
      <c r="A4" s="181"/>
      <c r="B4" s="181"/>
      <c r="C4" s="181"/>
      <c r="D4" s="2" t="s">
        <v>646</v>
      </c>
      <c r="E4" s="2" t="s">
        <v>120</v>
      </c>
      <c r="F4" s="2" t="s">
        <v>121</v>
      </c>
      <c r="G4" s="188"/>
      <c r="H4" s="188"/>
    </row>
    <row r="5" spans="1:8" s="12" customFormat="1" ht="15.75" customHeight="1">
      <c r="A5" s="7" t="s">
        <v>122</v>
      </c>
      <c r="B5" s="34">
        <v>217.43</v>
      </c>
      <c r="C5" s="35">
        <v>108755</v>
      </c>
      <c r="D5" s="35">
        <f aca="true" t="shared" si="0" ref="D5:D36">E5+F5</f>
        <v>264171</v>
      </c>
      <c r="E5" s="35">
        <v>128013</v>
      </c>
      <c r="F5" s="35">
        <v>136158</v>
      </c>
      <c r="G5" s="34">
        <f aca="true" t="shared" si="1" ref="G5:G36">D5/C5</f>
        <v>2.4290469403705575</v>
      </c>
      <c r="H5" s="36">
        <f aca="true" t="shared" si="2" ref="H5:H36">D5/B5</f>
        <v>1214.9703352803201</v>
      </c>
    </row>
    <row r="6" spans="1:9" ht="15.75" customHeight="1">
      <c r="A6" s="2" t="s">
        <v>123</v>
      </c>
      <c r="B6" s="25">
        <v>225.55</v>
      </c>
      <c r="C6" s="37">
        <v>77806</v>
      </c>
      <c r="D6" s="38">
        <f t="shared" si="0"/>
        <v>194750</v>
      </c>
      <c r="E6" s="37">
        <v>96978</v>
      </c>
      <c r="F6" s="39">
        <v>97772</v>
      </c>
      <c r="G6" s="25">
        <f t="shared" si="1"/>
        <v>2.503020332622163</v>
      </c>
      <c r="H6" s="26">
        <f t="shared" si="2"/>
        <v>863.4449124362668</v>
      </c>
      <c r="I6" s="40"/>
    </row>
    <row r="7" spans="1:9" ht="15.75" customHeight="1">
      <c r="A7" s="2" t="s">
        <v>124</v>
      </c>
      <c r="B7" s="25">
        <v>113.82</v>
      </c>
      <c r="C7" s="37">
        <v>55543</v>
      </c>
      <c r="D7" s="38">
        <f t="shared" si="0"/>
        <v>143700</v>
      </c>
      <c r="E7" s="37">
        <v>71515</v>
      </c>
      <c r="F7" s="39">
        <v>72185</v>
      </c>
      <c r="G7" s="25">
        <f t="shared" si="1"/>
        <v>2.5871847037430458</v>
      </c>
      <c r="H7" s="26">
        <f t="shared" si="2"/>
        <v>1262.5197680548235</v>
      </c>
      <c r="I7" s="40"/>
    </row>
    <row r="8" spans="1:9" ht="15.75" customHeight="1">
      <c r="A8" s="2" t="s">
        <v>125</v>
      </c>
      <c r="B8" s="25">
        <v>123.58</v>
      </c>
      <c r="C8" s="37">
        <v>50328</v>
      </c>
      <c r="D8" s="38">
        <f t="shared" si="0"/>
        <v>144228</v>
      </c>
      <c r="E8" s="37">
        <v>71981</v>
      </c>
      <c r="F8" s="39">
        <v>72247</v>
      </c>
      <c r="G8" s="25">
        <f t="shared" si="1"/>
        <v>2.8657606103958035</v>
      </c>
      <c r="H8" s="26">
        <f t="shared" si="2"/>
        <v>1167.0820521119922</v>
      </c>
      <c r="I8" s="40"/>
    </row>
    <row r="9" spans="1:9" ht="15.75" customHeight="1">
      <c r="A9" s="2" t="s">
        <v>126</v>
      </c>
      <c r="B9" s="25">
        <v>213.38</v>
      </c>
      <c r="C9" s="37">
        <v>26633</v>
      </c>
      <c r="D9" s="38">
        <f t="shared" si="0"/>
        <v>80105</v>
      </c>
      <c r="E9" s="37">
        <v>39184</v>
      </c>
      <c r="F9" s="39">
        <v>40921</v>
      </c>
      <c r="G9" s="25">
        <f t="shared" si="1"/>
        <v>3.0077347651409907</v>
      </c>
      <c r="H9" s="26">
        <f t="shared" si="2"/>
        <v>375.4100665479426</v>
      </c>
      <c r="I9" s="40"/>
    </row>
    <row r="10" spans="1:9" ht="15.75" customHeight="1">
      <c r="A10" s="2" t="s">
        <v>127</v>
      </c>
      <c r="B10" s="25">
        <v>65.84</v>
      </c>
      <c r="C10" s="37">
        <v>17248</v>
      </c>
      <c r="D10" s="38">
        <f t="shared" si="0"/>
        <v>52145</v>
      </c>
      <c r="E10" s="37">
        <v>26018</v>
      </c>
      <c r="F10" s="39">
        <v>26127</v>
      </c>
      <c r="G10" s="25">
        <f t="shared" si="1"/>
        <v>3.023249072356215</v>
      </c>
      <c r="H10" s="26">
        <f t="shared" si="2"/>
        <v>791.9957472660996</v>
      </c>
      <c r="I10" s="40"/>
    </row>
    <row r="11" spans="1:9" ht="15.75" customHeight="1">
      <c r="A11" s="2" t="s">
        <v>128</v>
      </c>
      <c r="B11" s="25">
        <v>78.2</v>
      </c>
      <c r="C11" s="37">
        <v>28922</v>
      </c>
      <c r="D11" s="38">
        <f t="shared" si="0"/>
        <v>79215</v>
      </c>
      <c r="E11" s="37">
        <v>39625</v>
      </c>
      <c r="F11" s="39">
        <v>39590</v>
      </c>
      <c r="G11" s="25">
        <f t="shared" si="1"/>
        <v>2.7389184703685774</v>
      </c>
      <c r="H11" s="26">
        <f t="shared" si="2"/>
        <v>1012.9795396419437</v>
      </c>
      <c r="I11" s="40"/>
    </row>
    <row r="12" spans="1:9" ht="15.75" customHeight="1">
      <c r="A12" s="2" t="s">
        <v>129</v>
      </c>
      <c r="B12" s="25">
        <v>80.88</v>
      </c>
      <c r="C12" s="37">
        <v>15077</v>
      </c>
      <c r="D12" s="38">
        <f t="shared" si="0"/>
        <v>45594</v>
      </c>
      <c r="E12" s="37">
        <v>22802</v>
      </c>
      <c r="F12" s="39">
        <v>22792</v>
      </c>
      <c r="G12" s="25">
        <f t="shared" si="1"/>
        <v>3.0240764077734297</v>
      </c>
      <c r="H12" s="26">
        <f t="shared" si="2"/>
        <v>563.7240356083087</v>
      </c>
      <c r="I12" s="40"/>
    </row>
    <row r="13" spans="1:9" ht="15.75" customHeight="1">
      <c r="A13" s="41" t="s">
        <v>130</v>
      </c>
      <c r="B13" s="25">
        <v>123.52</v>
      </c>
      <c r="C13" s="37">
        <v>20664</v>
      </c>
      <c r="D13" s="38">
        <f t="shared" si="0"/>
        <v>65815</v>
      </c>
      <c r="E13" s="37">
        <v>32712</v>
      </c>
      <c r="F13" s="39">
        <v>33103</v>
      </c>
      <c r="G13" s="25">
        <f t="shared" si="1"/>
        <v>3.1850077429345722</v>
      </c>
      <c r="H13" s="26">
        <f t="shared" si="2"/>
        <v>532.8286917098445</v>
      </c>
      <c r="I13" s="40"/>
    </row>
    <row r="14" spans="1:9" ht="15.75" customHeight="1">
      <c r="A14" s="42" t="s">
        <v>131</v>
      </c>
      <c r="B14" s="25">
        <v>372.01</v>
      </c>
      <c r="C14" s="37">
        <v>20197</v>
      </c>
      <c r="D14" s="38">
        <f t="shared" si="0"/>
        <v>57750</v>
      </c>
      <c r="E14" s="37">
        <v>28007</v>
      </c>
      <c r="F14" s="39">
        <v>29743</v>
      </c>
      <c r="G14" s="25">
        <f t="shared" si="1"/>
        <v>2.8593355448829034</v>
      </c>
      <c r="H14" s="26">
        <f t="shared" si="2"/>
        <v>155.23776242574124</v>
      </c>
      <c r="I14" s="40"/>
    </row>
    <row r="15" spans="1:9" ht="15.75" customHeight="1">
      <c r="A15" s="2" t="s">
        <v>132</v>
      </c>
      <c r="B15" s="25">
        <v>193.65</v>
      </c>
      <c r="C15" s="37">
        <v>11878</v>
      </c>
      <c r="D15" s="38">
        <f t="shared" si="0"/>
        <v>31746</v>
      </c>
      <c r="E15" s="37">
        <v>15483</v>
      </c>
      <c r="F15" s="39">
        <v>16263</v>
      </c>
      <c r="G15" s="25">
        <f t="shared" si="1"/>
        <v>2.672672167031487</v>
      </c>
      <c r="H15" s="26">
        <f t="shared" si="2"/>
        <v>163.9349341595662</v>
      </c>
      <c r="I15" s="40"/>
    </row>
    <row r="16" spans="1:9" ht="15.75" customHeight="1">
      <c r="A16" s="41" t="s">
        <v>133</v>
      </c>
      <c r="B16" s="25">
        <v>186.55</v>
      </c>
      <c r="C16" s="37">
        <v>17375</v>
      </c>
      <c r="D16" s="38">
        <f t="shared" si="0"/>
        <v>47861</v>
      </c>
      <c r="E16" s="37">
        <v>23613</v>
      </c>
      <c r="F16" s="39">
        <v>24248</v>
      </c>
      <c r="G16" s="25">
        <f t="shared" si="1"/>
        <v>2.754589928057554</v>
      </c>
      <c r="H16" s="26">
        <f t="shared" si="2"/>
        <v>256.55856338783167</v>
      </c>
      <c r="I16" s="40"/>
    </row>
    <row r="17" spans="1:9" ht="15.75" customHeight="1">
      <c r="A17" s="2" t="s">
        <v>134</v>
      </c>
      <c r="B17" s="25">
        <v>240.27</v>
      </c>
      <c r="C17" s="37">
        <v>27947</v>
      </c>
      <c r="D17" s="38">
        <f t="shared" si="0"/>
        <v>80365</v>
      </c>
      <c r="E17" s="37">
        <v>39304</v>
      </c>
      <c r="F17" s="39">
        <v>41061</v>
      </c>
      <c r="G17" s="25">
        <f t="shared" si="1"/>
        <v>2.8756217125272836</v>
      </c>
      <c r="H17" s="26">
        <f t="shared" si="2"/>
        <v>334.4778790527323</v>
      </c>
      <c r="I17" s="40"/>
    </row>
    <row r="18" spans="1:9" ht="15.75" customHeight="1">
      <c r="A18" s="2" t="s">
        <v>135</v>
      </c>
      <c r="B18" s="25">
        <v>69.96</v>
      </c>
      <c r="C18" s="37">
        <v>42582</v>
      </c>
      <c r="D18" s="38">
        <f t="shared" si="0"/>
        <v>109673</v>
      </c>
      <c r="E18" s="37">
        <v>54193</v>
      </c>
      <c r="F18" s="39">
        <v>55480</v>
      </c>
      <c r="G18" s="25">
        <f t="shared" si="1"/>
        <v>2.575571837865765</v>
      </c>
      <c r="H18" s="26">
        <f t="shared" si="2"/>
        <v>1567.652944539737</v>
      </c>
      <c r="I18" s="40"/>
    </row>
    <row r="19" spans="1:9" ht="15.75" customHeight="1">
      <c r="A19" s="2" t="s">
        <v>136</v>
      </c>
      <c r="B19" s="25">
        <v>58.88</v>
      </c>
      <c r="C19" s="37">
        <v>29953</v>
      </c>
      <c r="D19" s="38">
        <f t="shared" si="0"/>
        <v>80049</v>
      </c>
      <c r="E19" s="37">
        <v>39763</v>
      </c>
      <c r="F19" s="39">
        <v>40286</v>
      </c>
      <c r="G19" s="25">
        <f t="shared" si="1"/>
        <v>2.672486896137282</v>
      </c>
      <c r="H19" s="26">
        <f t="shared" si="2"/>
        <v>1359.5278532608695</v>
      </c>
      <c r="I19" s="40"/>
    </row>
    <row r="20" spans="1:9" ht="15.75" customHeight="1">
      <c r="A20" s="2" t="s">
        <v>137</v>
      </c>
      <c r="B20" s="25">
        <v>284.07</v>
      </c>
      <c r="C20" s="37">
        <v>84541</v>
      </c>
      <c r="D20" s="38">
        <f t="shared" si="0"/>
        <v>209411</v>
      </c>
      <c r="E20" s="37">
        <v>107630</v>
      </c>
      <c r="F20" s="39">
        <v>101781</v>
      </c>
      <c r="G20" s="25">
        <f t="shared" si="1"/>
        <v>2.477034811511574</v>
      </c>
      <c r="H20" s="26">
        <f t="shared" si="2"/>
        <v>737.1809765198719</v>
      </c>
      <c r="I20" s="40"/>
    </row>
    <row r="21" spans="1:9" ht="15.75" customHeight="1">
      <c r="A21" s="42" t="s">
        <v>138</v>
      </c>
      <c r="B21" s="25">
        <v>99.04</v>
      </c>
      <c r="C21" s="37">
        <v>59468</v>
      </c>
      <c r="D21" s="38">
        <f t="shared" si="0"/>
        <v>155960</v>
      </c>
      <c r="E21" s="37">
        <v>78365</v>
      </c>
      <c r="F21" s="39">
        <v>77595</v>
      </c>
      <c r="G21" s="25">
        <f t="shared" si="1"/>
        <v>2.6225869375126116</v>
      </c>
      <c r="H21" s="26">
        <f t="shared" si="2"/>
        <v>1574.7172859450725</v>
      </c>
      <c r="I21" s="40"/>
    </row>
    <row r="22" spans="1:9" ht="15.75" customHeight="1">
      <c r="A22" s="2" t="s">
        <v>139</v>
      </c>
      <c r="B22" s="25">
        <v>92.96</v>
      </c>
      <c r="C22" s="37">
        <v>25065</v>
      </c>
      <c r="D22" s="38">
        <f t="shared" si="0"/>
        <v>65513</v>
      </c>
      <c r="E22" s="37">
        <v>33699</v>
      </c>
      <c r="F22" s="39">
        <v>31814</v>
      </c>
      <c r="G22" s="25">
        <f t="shared" si="1"/>
        <v>2.6137243167763815</v>
      </c>
      <c r="H22" s="26">
        <f t="shared" si="2"/>
        <v>704.7439759036145</v>
      </c>
      <c r="I22" s="40"/>
    </row>
    <row r="23" spans="1:9" ht="15.75" customHeight="1">
      <c r="A23" s="2" t="s">
        <v>140</v>
      </c>
      <c r="B23" s="25">
        <v>62.67</v>
      </c>
      <c r="C23" s="37">
        <v>10312</v>
      </c>
      <c r="D23" s="38">
        <f t="shared" si="0"/>
        <v>30984</v>
      </c>
      <c r="E23" s="37">
        <v>15256</v>
      </c>
      <c r="F23" s="39">
        <v>15728</v>
      </c>
      <c r="G23" s="25">
        <f t="shared" si="1"/>
        <v>3.004654771140419</v>
      </c>
      <c r="H23" s="26">
        <f t="shared" si="2"/>
        <v>494.39923408329344</v>
      </c>
      <c r="I23" s="40"/>
    </row>
    <row r="24" spans="1:9" ht="15.75" customHeight="1">
      <c r="A24" s="43" t="s">
        <v>141</v>
      </c>
      <c r="B24" s="25">
        <v>35.63</v>
      </c>
      <c r="C24" s="37">
        <v>21350</v>
      </c>
      <c r="D24" s="38">
        <f t="shared" si="0"/>
        <v>58861</v>
      </c>
      <c r="E24" s="37">
        <v>29792</v>
      </c>
      <c r="F24" s="39">
        <v>29069</v>
      </c>
      <c r="G24" s="25">
        <f t="shared" si="1"/>
        <v>2.7569555035128808</v>
      </c>
      <c r="H24" s="26">
        <f t="shared" si="2"/>
        <v>1652.0067358967162</v>
      </c>
      <c r="I24" s="40"/>
    </row>
    <row r="25" spans="1:9" ht="15.75" customHeight="1">
      <c r="A25" s="42" t="s">
        <v>142</v>
      </c>
      <c r="B25" s="25">
        <v>348.38</v>
      </c>
      <c r="C25" s="37">
        <v>16292</v>
      </c>
      <c r="D25" s="38">
        <f t="shared" si="0"/>
        <v>46435</v>
      </c>
      <c r="E25" s="37">
        <v>22715</v>
      </c>
      <c r="F25" s="39">
        <v>23720</v>
      </c>
      <c r="G25" s="25">
        <f t="shared" si="1"/>
        <v>2.8501718634912843</v>
      </c>
      <c r="H25" s="26">
        <f t="shared" si="2"/>
        <v>133.28836328147426</v>
      </c>
      <c r="I25" s="32"/>
    </row>
    <row r="26" spans="1:9" ht="15.75" customHeight="1">
      <c r="A26" s="43" t="s">
        <v>143</v>
      </c>
      <c r="B26" s="25">
        <v>97.8</v>
      </c>
      <c r="C26" s="37">
        <v>18837</v>
      </c>
      <c r="D26" s="38">
        <f t="shared" si="0"/>
        <v>54367</v>
      </c>
      <c r="E26" s="37">
        <v>26511</v>
      </c>
      <c r="F26" s="39">
        <v>27856</v>
      </c>
      <c r="G26" s="25">
        <f t="shared" si="1"/>
        <v>2.886181451398843</v>
      </c>
      <c r="H26" s="26">
        <f t="shared" si="2"/>
        <v>555.8997955010225</v>
      </c>
      <c r="I26" s="32"/>
    </row>
    <row r="27" spans="1:9" ht="15.75" customHeight="1">
      <c r="A27" s="43" t="s">
        <v>144</v>
      </c>
      <c r="B27" s="25">
        <v>205.35</v>
      </c>
      <c r="C27" s="37">
        <v>35258</v>
      </c>
      <c r="D27" s="38">
        <f t="shared" si="0"/>
        <v>110079</v>
      </c>
      <c r="E27" s="37">
        <v>54419</v>
      </c>
      <c r="F27" s="39">
        <v>55660</v>
      </c>
      <c r="G27" s="25">
        <f t="shared" si="1"/>
        <v>3.1220999489477563</v>
      </c>
      <c r="H27" s="26">
        <f t="shared" si="2"/>
        <v>536.0555149744339</v>
      </c>
      <c r="I27" s="32"/>
    </row>
    <row r="28" spans="1:9" ht="15.75" customHeight="1">
      <c r="A28" s="43" t="s">
        <v>145</v>
      </c>
      <c r="B28" s="25">
        <v>123.18</v>
      </c>
      <c r="C28" s="37">
        <v>16879</v>
      </c>
      <c r="D28" s="38">
        <f t="shared" si="0"/>
        <v>56946</v>
      </c>
      <c r="E28" s="37">
        <v>28682</v>
      </c>
      <c r="F28" s="39">
        <v>28264</v>
      </c>
      <c r="G28" s="25">
        <f t="shared" si="1"/>
        <v>3.3737780674210556</v>
      </c>
      <c r="H28" s="26">
        <f t="shared" si="2"/>
        <v>462.2990745250852</v>
      </c>
      <c r="I28" s="32"/>
    </row>
    <row r="29" spans="1:9" ht="15.75" customHeight="1">
      <c r="A29" s="43" t="s">
        <v>146</v>
      </c>
      <c r="B29" s="25">
        <v>178.12</v>
      </c>
      <c r="C29" s="37">
        <v>14971</v>
      </c>
      <c r="D29" s="38">
        <f t="shared" si="0"/>
        <v>47729</v>
      </c>
      <c r="E29" s="37">
        <v>23574</v>
      </c>
      <c r="F29" s="39">
        <v>24155</v>
      </c>
      <c r="G29" s="25">
        <f t="shared" si="1"/>
        <v>3.1880969875091845</v>
      </c>
      <c r="H29" s="26">
        <f t="shared" si="2"/>
        <v>267.95980238041767</v>
      </c>
      <c r="I29" s="32"/>
    </row>
    <row r="30" spans="1:9" ht="15.75" customHeight="1">
      <c r="A30" s="42" t="s">
        <v>147</v>
      </c>
      <c r="B30" s="25">
        <v>118.77</v>
      </c>
      <c r="C30" s="37">
        <v>15006</v>
      </c>
      <c r="D30" s="38">
        <f t="shared" si="0"/>
        <v>44331</v>
      </c>
      <c r="E30" s="37">
        <v>22293</v>
      </c>
      <c r="F30" s="39">
        <v>22038</v>
      </c>
      <c r="G30" s="25">
        <f t="shared" si="1"/>
        <v>2.95421831267493</v>
      </c>
      <c r="H30" s="26">
        <f t="shared" si="2"/>
        <v>373.25082091437235</v>
      </c>
      <c r="I30" s="32"/>
    </row>
    <row r="31" spans="1:9" ht="15.75" customHeight="1">
      <c r="A31" s="43" t="s">
        <v>148</v>
      </c>
      <c r="B31" s="25">
        <v>179.78</v>
      </c>
      <c r="C31" s="37">
        <v>14013</v>
      </c>
      <c r="D31" s="38">
        <f t="shared" si="0"/>
        <v>47058</v>
      </c>
      <c r="E31" s="37">
        <v>23048</v>
      </c>
      <c r="F31" s="39">
        <v>24010</v>
      </c>
      <c r="G31" s="25">
        <f t="shared" si="1"/>
        <v>3.3581674159708843</v>
      </c>
      <c r="H31" s="26">
        <f t="shared" si="2"/>
        <v>261.7532539770831</v>
      </c>
      <c r="I31" s="32"/>
    </row>
    <row r="32" spans="1:9" ht="15.75" customHeight="1">
      <c r="A32" s="43" t="s">
        <v>149</v>
      </c>
      <c r="B32" s="25">
        <v>147.24</v>
      </c>
      <c r="C32" s="37">
        <v>35391</v>
      </c>
      <c r="D32" s="38">
        <f t="shared" si="0"/>
        <v>93733</v>
      </c>
      <c r="E32" s="37">
        <v>48052</v>
      </c>
      <c r="F32" s="39">
        <v>45681</v>
      </c>
      <c r="G32" s="25">
        <f t="shared" si="1"/>
        <v>2.6484982057585262</v>
      </c>
      <c r="H32" s="26">
        <f t="shared" si="2"/>
        <v>636.6001086661233</v>
      </c>
      <c r="I32" s="32"/>
    </row>
    <row r="33" spans="1:9" ht="15.75" customHeight="1">
      <c r="A33" s="43" t="s">
        <v>150</v>
      </c>
      <c r="B33" s="25">
        <v>166.33</v>
      </c>
      <c r="C33" s="37">
        <v>11656</v>
      </c>
      <c r="D33" s="38">
        <f t="shared" si="0"/>
        <v>38725</v>
      </c>
      <c r="E33" s="37">
        <v>19020</v>
      </c>
      <c r="F33" s="39">
        <v>19705</v>
      </c>
      <c r="G33" s="25">
        <f t="shared" si="1"/>
        <v>3.3223232669869596</v>
      </c>
      <c r="H33" s="26">
        <f t="shared" si="2"/>
        <v>232.82029699993987</v>
      </c>
      <c r="I33" s="32"/>
    </row>
    <row r="34" spans="1:9" ht="15.75" customHeight="1">
      <c r="A34" s="2" t="s">
        <v>151</v>
      </c>
      <c r="B34" s="25">
        <v>203.9</v>
      </c>
      <c r="C34" s="37">
        <v>16972</v>
      </c>
      <c r="D34" s="38">
        <f t="shared" si="0"/>
        <v>50635</v>
      </c>
      <c r="E34" s="37">
        <v>25347</v>
      </c>
      <c r="F34" s="39">
        <v>25288</v>
      </c>
      <c r="G34" s="25">
        <f t="shared" si="1"/>
        <v>2.9834433184067874</v>
      </c>
      <c r="H34" s="26">
        <f t="shared" si="2"/>
        <v>248.33251593918587</v>
      </c>
      <c r="I34" s="32"/>
    </row>
    <row r="35" spans="1:9" ht="15.75" customHeight="1">
      <c r="A35" s="42" t="s">
        <v>152</v>
      </c>
      <c r="B35" s="25">
        <v>79.14</v>
      </c>
      <c r="C35" s="37">
        <v>14413</v>
      </c>
      <c r="D35" s="38">
        <f t="shared" si="0"/>
        <v>42647</v>
      </c>
      <c r="E35" s="37">
        <v>21188</v>
      </c>
      <c r="F35" s="39">
        <v>21459</v>
      </c>
      <c r="G35" s="25">
        <f t="shared" si="1"/>
        <v>2.958925969610768</v>
      </c>
      <c r="H35" s="26">
        <f t="shared" si="2"/>
        <v>538.8804649987364</v>
      </c>
      <c r="I35" s="32"/>
    </row>
    <row r="36" spans="1:9" ht="15.75" customHeight="1">
      <c r="A36" s="43" t="s">
        <v>153</v>
      </c>
      <c r="B36" s="25">
        <v>140.21</v>
      </c>
      <c r="C36" s="37">
        <v>16984</v>
      </c>
      <c r="D36" s="38">
        <f t="shared" si="0"/>
        <v>52622</v>
      </c>
      <c r="E36" s="37">
        <v>26491</v>
      </c>
      <c r="F36" s="39">
        <v>26131</v>
      </c>
      <c r="G36" s="25">
        <f t="shared" si="1"/>
        <v>3.0983278379651438</v>
      </c>
      <c r="H36" s="26">
        <f t="shared" si="2"/>
        <v>375.3084658726196</v>
      </c>
      <c r="I36" s="32"/>
    </row>
    <row r="37" spans="1:9" ht="15.75" customHeight="1">
      <c r="A37" s="44"/>
      <c r="B37" s="25"/>
      <c r="C37" s="37"/>
      <c r="D37" s="38"/>
      <c r="E37" s="37"/>
      <c r="F37" s="39"/>
      <c r="G37" s="25"/>
      <c r="H37" s="26"/>
      <c r="I37" s="32"/>
    </row>
    <row r="38" spans="1:9" ht="15.75" customHeight="1">
      <c r="A38" s="2" t="s">
        <v>154</v>
      </c>
      <c r="B38" s="25">
        <v>121.64</v>
      </c>
      <c r="C38" s="37">
        <v>10879</v>
      </c>
      <c r="D38" s="38">
        <f aca="true" t="shared" si="3" ref="D38:D49">E38+F38</f>
        <v>34785</v>
      </c>
      <c r="E38" s="37">
        <v>17155</v>
      </c>
      <c r="F38" s="39">
        <v>17630</v>
      </c>
      <c r="G38" s="25">
        <f aca="true" t="shared" si="4" ref="G38:G49">D38/C38</f>
        <v>3.197444618071514</v>
      </c>
      <c r="H38" s="26">
        <f aca="true" t="shared" si="5" ref="H38:H49">D38/B38</f>
        <v>285.9667872410391</v>
      </c>
      <c r="I38" s="32"/>
    </row>
    <row r="39" spans="1:9" ht="15.75" customHeight="1">
      <c r="A39" s="2" t="s">
        <v>155</v>
      </c>
      <c r="B39" s="25">
        <v>23.19</v>
      </c>
      <c r="C39" s="37">
        <v>7029</v>
      </c>
      <c r="D39" s="38">
        <f t="shared" si="3"/>
        <v>18555</v>
      </c>
      <c r="E39" s="37">
        <v>9054</v>
      </c>
      <c r="F39" s="39">
        <v>9501</v>
      </c>
      <c r="G39" s="25">
        <f t="shared" si="4"/>
        <v>2.6397780623132734</v>
      </c>
      <c r="H39" s="26">
        <f t="shared" si="5"/>
        <v>800.1293661060802</v>
      </c>
      <c r="I39" s="32"/>
    </row>
    <row r="40" spans="1:9" ht="15.75" customHeight="1">
      <c r="A40" s="2" t="s">
        <v>156</v>
      </c>
      <c r="B40" s="25">
        <v>161.73</v>
      </c>
      <c r="C40" s="37">
        <v>7376</v>
      </c>
      <c r="D40" s="38">
        <f t="shared" si="3"/>
        <v>22341</v>
      </c>
      <c r="E40" s="37">
        <v>10910</v>
      </c>
      <c r="F40" s="39">
        <v>11431</v>
      </c>
      <c r="G40" s="25">
        <f t="shared" si="4"/>
        <v>3.0288774403470717</v>
      </c>
      <c r="H40" s="26">
        <f t="shared" si="5"/>
        <v>138.13763680207754</v>
      </c>
      <c r="I40" s="32"/>
    </row>
    <row r="41" spans="1:9" ht="15.75" customHeight="1">
      <c r="A41" s="2" t="s">
        <v>157</v>
      </c>
      <c r="B41" s="25">
        <v>37.48</v>
      </c>
      <c r="C41" s="37">
        <v>13776</v>
      </c>
      <c r="D41" s="38">
        <f t="shared" si="3"/>
        <v>36506</v>
      </c>
      <c r="E41" s="37">
        <v>18349</v>
      </c>
      <c r="F41" s="39">
        <v>18157</v>
      </c>
      <c r="G41" s="25">
        <f t="shared" si="4"/>
        <v>2.6499709639953544</v>
      </c>
      <c r="H41" s="26">
        <f t="shared" si="5"/>
        <v>974.0128068303096</v>
      </c>
      <c r="I41" s="32"/>
    </row>
    <row r="42" spans="1:9" ht="15.75" customHeight="1">
      <c r="A42" s="2" t="s">
        <v>158</v>
      </c>
      <c r="B42" s="25">
        <v>325.78</v>
      </c>
      <c r="C42" s="37">
        <v>7323</v>
      </c>
      <c r="D42" s="38">
        <f t="shared" si="3"/>
        <v>20730</v>
      </c>
      <c r="E42" s="37">
        <v>10123</v>
      </c>
      <c r="F42" s="39">
        <v>10607</v>
      </c>
      <c r="G42" s="25">
        <f t="shared" si="4"/>
        <v>2.8308070462925032</v>
      </c>
      <c r="H42" s="26">
        <f t="shared" si="5"/>
        <v>63.63189882742956</v>
      </c>
      <c r="I42" s="32"/>
    </row>
    <row r="43" spans="1:9" ht="15.75" customHeight="1">
      <c r="A43" s="2" t="s">
        <v>159</v>
      </c>
      <c r="B43" s="25">
        <v>34.03</v>
      </c>
      <c r="C43" s="37">
        <v>6301</v>
      </c>
      <c r="D43" s="38">
        <f t="shared" si="3"/>
        <v>17572</v>
      </c>
      <c r="E43" s="37">
        <v>8904</v>
      </c>
      <c r="F43" s="39">
        <v>8668</v>
      </c>
      <c r="G43" s="25">
        <f t="shared" si="4"/>
        <v>2.788763688303444</v>
      </c>
      <c r="H43" s="26">
        <f t="shared" si="5"/>
        <v>516.3679106670585</v>
      </c>
      <c r="I43" s="32"/>
    </row>
    <row r="44" spans="1:9" ht="15.75" customHeight="1">
      <c r="A44" s="2" t="s">
        <v>160</v>
      </c>
      <c r="B44" s="25">
        <v>64.97</v>
      </c>
      <c r="C44" s="37">
        <v>17875</v>
      </c>
      <c r="D44" s="38">
        <f t="shared" si="3"/>
        <v>47846</v>
      </c>
      <c r="E44" s="37">
        <v>23728</v>
      </c>
      <c r="F44" s="39">
        <v>24118</v>
      </c>
      <c r="G44" s="25">
        <f t="shared" si="4"/>
        <v>2.6766993006993007</v>
      </c>
      <c r="H44" s="26">
        <f t="shared" si="5"/>
        <v>736.4321994766816</v>
      </c>
      <c r="I44" s="32"/>
    </row>
    <row r="45" spans="1:9" ht="15.75" customHeight="1">
      <c r="A45" s="2" t="s">
        <v>161</v>
      </c>
      <c r="B45" s="25">
        <v>44.32</v>
      </c>
      <c r="C45" s="37">
        <v>3110</v>
      </c>
      <c r="D45" s="38">
        <f t="shared" si="3"/>
        <v>10431</v>
      </c>
      <c r="E45" s="37">
        <v>5058</v>
      </c>
      <c r="F45" s="39">
        <v>5373</v>
      </c>
      <c r="G45" s="25">
        <f t="shared" si="4"/>
        <v>3.3540192926045016</v>
      </c>
      <c r="H45" s="26">
        <f t="shared" si="5"/>
        <v>235.35649819494586</v>
      </c>
      <c r="I45" s="32"/>
    </row>
    <row r="46" spans="1:9" ht="15.75" customHeight="1">
      <c r="A46" s="2" t="s">
        <v>162</v>
      </c>
      <c r="B46" s="25">
        <v>59.1</v>
      </c>
      <c r="C46" s="37">
        <v>6496</v>
      </c>
      <c r="D46" s="38">
        <f t="shared" si="3"/>
        <v>23301</v>
      </c>
      <c r="E46" s="37">
        <v>11821</v>
      </c>
      <c r="F46" s="39">
        <v>11480</v>
      </c>
      <c r="G46" s="25">
        <f t="shared" si="4"/>
        <v>3.5869766009852215</v>
      </c>
      <c r="H46" s="26">
        <f t="shared" si="5"/>
        <v>394.2639593908629</v>
      </c>
      <c r="I46" s="32"/>
    </row>
    <row r="47" spans="1:9" ht="15.75" customHeight="1">
      <c r="A47" s="2" t="s">
        <v>163</v>
      </c>
      <c r="B47" s="25">
        <v>23.09</v>
      </c>
      <c r="C47" s="37">
        <v>2951</v>
      </c>
      <c r="D47" s="38">
        <f t="shared" si="3"/>
        <v>9603</v>
      </c>
      <c r="E47" s="37">
        <v>4824</v>
      </c>
      <c r="F47" s="39">
        <v>4779</v>
      </c>
      <c r="G47" s="25">
        <f t="shared" si="4"/>
        <v>3.254151135208404</v>
      </c>
      <c r="H47" s="26">
        <f t="shared" si="5"/>
        <v>415.8943265482893</v>
      </c>
      <c r="I47" s="32"/>
    </row>
    <row r="48" spans="1:9" ht="15.75" customHeight="1">
      <c r="A48" s="2" t="s">
        <v>164</v>
      </c>
      <c r="B48" s="25">
        <v>46.58</v>
      </c>
      <c r="C48" s="37">
        <v>7850</v>
      </c>
      <c r="D48" s="38">
        <f t="shared" si="3"/>
        <v>26026</v>
      </c>
      <c r="E48" s="37">
        <v>12988</v>
      </c>
      <c r="F48" s="39">
        <v>13038</v>
      </c>
      <c r="G48" s="25">
        <f t="shared" si="4"/>
        <v>3.3154140127388536</v>
      </c>
      <c r="H48" s="26">
        <f t="shared" si="5"/>
        <v>558.7376556462001</v>
      </c>
      <c r="I48" s="32"/>
    </row>
    <row r="49" spans="1:9" ht="15.75" customHeight="1">
      <c r="A49" s="2" t="s">
        <v>165</v>
      </c>
      <c r="B49" s="25">
        <v>24.9</v>
      </c>
      <c r="C49" s="37">
        <v>6082</v>
      </c>
      <c r="D49" s="38">
        <f t="shared" si="3"/>
        <v>17497</v>
      </c>
      <c r="E49" s="37">
        <v>8489</v>
      </c>
      <c r="F49" s="39">
        <v>9008</v>
      </c>
      <c r="G49" s="25">
        <f t="shared" si="4"/>
        <v>2.876849720486682</v>
      </c>
      <c r="H49" s="26">
        <f t="shared" si="5"/>
        <v>702.6907630522089</v>
      </c>
      <c r="I49" s="32"/>
    </row>
    <row r="50" spans="1:9" ht="15.75" customHeight="1">
      <c r="A50" s="44"/>
      <c r="B50" s="25"/>
      <c r="C50" s="37"/>
      <c r="D50" s="38"/>
      <c r="E50" s="37"/>
      <c r="F50" s="39"/>
      <c r="G50" s="25"/>
      <c r="H50" s="26"/>
      <c r="I50" s="28"/>
    </row>
    <row r="51" spans="1:8" ht="15.75" customHeight="1">
      <c r="A51" s="45" t="s">
        <v>166</v>
      </c>
      <c r="B51" s="46">
        <v>6095.69</v>
      </c>
      <c r="C51" s="47">
        <v>1075364</v>
      </c>
      <c r="D51" s="47">
        <f>E51+F51</f>
        <v>2968396</v>
      </c>
      <c r="E51" s="47">
        <v>1476676</v>
      </c>
      <c r="F51" s="47">
        <v>1491720</v>
      </c>
      <c r="G51" s="46">
        <f>D51/C51</f>
        <v>2.7603639325846876</v>
      </c>
      <c r="H51" s="48">
        <f>D51/B51</f>
        <v>486.9663647593628</v>
      </c>
    </row>
    <row r="52" spans="2:8" s="135" customFormat="1" ht="15.75" customHeight="1">
      <c r="B52" s="139"/>
      <c r="H52" s="140" t="s">
        <v>647</v>
      </c>
    </row>
    <row r="53" s="142" customFormat="1" ht="15.75" customHeight="1">
      <c r="A53" s="141" t="s">
        <v>765</v>
      </c>
    </row>
    <row r="54" s="142" customFormat="1" ht="15.75" customHeight="1">
      <c r="A54" s="143" t="s">
        <v>764</v>
      </c>
    </row>
    <row r="55" s="135" customFormat="1" ht="12">
      <c r="A55" s="143" t="s">
        <v>763</v>
      </c>
    </row>
    <row r="56" s="142" customFormat="1" ht="15.75" customHeight="1">
      <c r="A56" s="144" t="s">
        <v>767</v>
      </c>
    </row>
    <row r="57" s="135" customFormat="1" ht="12">
      <c r="A57" s="143" t="s">
        <v>766</v>
      </c>
    </row>
    <row r="58" ht="13.5">
      <c r="A58" s="72" t="s">
        <v>648</v>
      </c>
    </row>
    <row r="64" ht="13.5" customHeight="1">
      <c r="A64" s="8"/>
    </row>
  </sheetData>
  <sheetProtection/>
  <mergeCells count="7">
    <mergeCell ref="G2:H2"/>
    <mergeCell ref="A3:A4"/>
    <mergeCell ref="B3:B4"/>
    <mergeCell ref="C3:C4"/>
    <mergeCell ref="D3:F3"/>
    <mergeCell ref="G3:G4"/>
    <mergeCell ref="H3:H4"/>
  </mergeCells>
  <printOptions/>
  <pageMargins left="1.24" right="0.7874015748031497" top="0.51" bottom="0.32" header="0.31" footer="0.23"/>
  <pageSetup horizontalDpi="600" verticalDpi="600" orientation="portrait" paperSize="9" scale="90" r:id="rId1"/>
  <headerFooter alignWithMargins="0">
    <oddHeader>&amp;R2県内市町村別人口及び世帯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5" width="11.625" style="1" customWidth="1"/>
    <col min="6" max="6" width="17.625" style="1" customWidth="1"/>
    <col min="7" max="8" width="18.625" style="1" customWidth="1"/>
    <col min="9" max="16384" width="9.00390625" style="1" customWidth="1"/>
  </cols>
  <sheetData>
    <row r="1" s="75" customFormat="1" ht="24" customHeight="1">
      <c r="A1" s="137" t="s">
        <v>657</v>
      </c>
    </row>
    <row r="2" s="135" customFormat="1" ht="24" customHeight="1">
      <c r="H2" s="111" t="s">
        <v>23</v>
      </c>
    </row>
    <row r="3" spans="1:8" ht="24" customHeight="1">
      <c r="A3" s="180" t="s">
        <v>167</v>
      </c>
      <c r="B3" s="180" t="s">
        <v>168</v>
      </c>
      <c r="C3" s="191" t="s">
        <v>169</v>
      </c>
      <c r="D3" s="184" t="s">
        <v>170</v>
      </c>
      <c r="E3" s="185"/>
      <c r="F3" s="186"/>
      <c r="G3" s="192" t="s">
        <v>171</v>
      </c>
      <c r="H3" s="192" t="s">
        <v>172</v>
      </c>
    </row>
    <row r="4" spans="1:8" ht="24" customHeight="1">
      <c r="A4" s="181"/>
      <c r="B4" s="181"/>
      <c r="C4" s="181"/>
      <c r="D4" s="2" t="s">
        <v>173</v>
      </c>
      <c r="E4" s="43" t="s">
        <v>174</v>
      </c>
      <c r="F4" s="43" t="s">
        <v>175</v>
      </c>
      <c r="G4" s="183"/>
      <c r="H4" s="183"/>
    </row>
    <row r="5" spans="1:8" ht="27" customHeight="1">
      <c r="A5" s="4" t="s">
        <v>778</v>
      </c>
      <c r="B5" s="19">
        <v>228985</v>
      </c>
      <c r="C5" s="18">
        <v>145.96</v>
      </c>
      <c r="D5" s="19">
        <v>166467</v>
      </c>
      <c r="E5" s="20">
        <v>32.6</v>
      </c>
      <c r="F5" s="20">
        <v>5106.349693251534</v>
      </c>
      <c r="G5" s="20">
        <v>72.69777496342556</v>
      </c>
      <c r="H5" s="20">
        <v>22.334886270211015</v>
      </c>
    </row>
    <row r="6" spans="1:8" ht="27" customHeight="1">
      <c r="A6" s="4" t="s">
        <v>658</v>
      </c>
      <c r="B6" s="19">
        <v>234968</v>
      </c>
      <c r="C6" s="18">
        <v>147.01</v>
      </c>
      <c r="D6" s="19">
        <v>165895</v>
      </c>
      <c r="E6" s="20">
        <v>32.9</v>
      </c>
      <c r="F6" s="20">
        <v>5042.401215805471</v>
      </c>
      <c r="G6" s="20">
        <v>70.60323107827449</v>
      </c>
      <c r="H6" s="20">
        <v>22.37942997075029</v>
      </c>
    </row>
    <row r="7" spans="1:8" ht="27" customHeight="1">
      <c r="A7" s="4" t="s">
        <v>659</v>
      </c>
      <c r="B7" s="5">
        <v>246347</v>
      </c>
      <c r="C7" s="25">
        <v>175.9</v>
      </c>
      <c r="D7" s="5">
        <v>166367</v>
      </c>
      <c r="E7" s="25">
        <v>32.71</v>
      </c>
      <c r="F7" s="20">
        <v>5086.120452461021</v>
      </c>
      <c r="G7" s="50">
        <v>67.53360097748298</v>
      </c>
      <c r="H7" s="26">
        <v>18.595793064241047</v>
      </c>
    </row>
    <row r="8" spans="1:8" s="28" customFormat="1" ht="27" customHeight="1">
      <c r="A8" s="4" t="s">
        <v>660</v>
      </c>
      <c r="B8" s="5">
        <v>246739</v>
      </c>
      <c r="C8" s="25">
        <v>175.9</v>
      </c>
      <c r="D8" s="5">
        <v>164587</v>
      </c>
      <c r="E8" s="25">
        <v>33.04</v>
      </c>
      <c r="F8" s="20">
        <v>4981.446731234867</v>
      </c>
      <c r="G8" s="50">
        <v>66.70489869862486</v>
      </c>
      <c r="H8" s="26">
        <v>18.7833996588971</v>
      </c>
    </row>
    <row r="9" spans="1:8" s="32" customFormat="1" ht="27" customHeight="1">
      <c r="A9" s="13" t="s">
        <v>661</v>
      </c>
      <c r="B9" s="14">
        <v>262603</v>
      </c>
      <c r="C9" s="106">
        <v>217.45</v>
      </c>
      <c r="D9" s="14">
        <v>169836</v>
      </c>
      <c r="E9" s="106">
        <v>34.25</v>
      </c>
      <c r="F9" s="130">
        <v>4958.715328467153</v>
      </c>
      <c r="G9" s="129">
        <v>64.67405170542607</v>
      </c>
      <c r="H9" s="129">
        <v>15.750747298229479</v>
      </c>
    </row>
    <row r="10" s="135" customFormat="1" ht="17.25" customHeight="1">
      <c r="H10" s="145" t="s">
        <v>176</v>
      </c>
    </row>
  </sheetData>
  <sheetProtection/>
  <mergeCells count="6">
    <mergeCell ref="G3:G4"/>
    <mergeCell ref="H3:H4"/>
    <mergeCell ref="A3:A4"/>
    <mergeCell ref="B3:B4"/>
    <mergeCell ref="C3:C4"/>
    <mergeCell ref="D3:F3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&amp;R3人口集中地区人口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xSplit="1" ySplit="4" topLeftCell="B5" activePane="bottomRight" state="frozen"/>
      <selection pane="topLeft" activeCell="A84" sqref="A84:I84"/>
      <selection pane="topRight" activeCell="A84" sqref="A84:I84"/>
      <selection pane="bottomLeft" activeCell="A84" sqref="A84:I84"/>
      <selection pane="bottomRight" activeCell="A1" sqref="A1"/>
    </sheetView>
  </sheetViews>
  <sheetFormatPr defaultColWidth="9.00390625" defaultRowHeight="13.5"/>
  <cols>
    <col min="1" max="1" width="27.625" style="1" customWidth="1"/>
    <col min="2" max="6" width="11.375" style="1" customWidth="1"/>
    <col min="7" max="7" width="6.25390625" style="1" customWidth="1"/>
    <col min="8" max="16384" width="9.00390625" style="1" customWidth="1"/>
  </cols>
  <sheetData>
    <row r="1" s="75" customFormat="1" ht="15" customHeight="1">
      <c r="A1" s="137" t="s">
        <v>662</v>
      </c>
    </row>
    <row r="2" s="135" customFormat="1" ht="15" customHeight="1">
      <c r="F2" s="111" t="s">
        <v>177</v>
      </c>
    </row>
    <row r="3" spans="1:6" ht="15" customHeight="1">
      <c r="A3" s="180" t="s">
        <v>178</v>
      </c>
      <c r="B3" s="180" t="s">
        <v>4</v>
      </c>
      <c r="C3" s="184" t="s">
        <v>15</v>
      </c>
      <c r="D3" s="185"/>
      <c r="E3" s="186"/>
      <c r="F3" s="189" t="s">
        <v>179</v>
      </c>
    </row>
    <row r="4" spans="1:6" ht="15" customHeight="1">
      <c r="A4" s="181"/>
      <c r="B4" s="181"/>
      <c r="C4" s="2" t="s">
        <v>180</v>
      </c>
      <c r="D4" s="2" t="s">
        <v>16</v>
      </c>
      <c r="E4" s="2" t="s">
        <v>17</v>
      </c>
      <c r="F4" s="188"/>
    </row>
    <row r="5" spans="1:6" ht="15" customHeight="1">
      <c r="A5" s="3" t="s">
        <v>676</v>
      </c>
      <c r="B5" s="5">
        <v>104843</v>
      </c>
      <c r="C5" s="5">
        <v>262920</v>
      </c>
      <c r="D5" s="5">
        <v>127598</v>
      </c>
      <c r="E5" s="53">
        <v>135322</v>
      </c>
      <c r="F5" s="54">
        <v>82</v>
      </c>
    </row>
    <row r="6" spans="1:6" ht="15" customHeight="1">
      <c r="A6" s="4" t="s">
        <v>664</v>
      </c>
      <c r="B6" s="5">
        <v>104864</v>
      </c>
      <c r="C6" s="5">
        <v>262850</v>
      </c>
      <c r="D6" s="5">
        <v>127565</v>
      </c>
      <c r="E6" s="53">
        <v>135285</v>
      </c>
      <c r="F6" s="54">
        <f aca="true" t="shared" si="0" ref="F6:F43">C6-C5</f>
        <v>-70</v>
      </c>
    </row>
    <row r="7" spans="1:6" ht="15" customHeight="1">
      <c r="A7" s="4" t="s">
        <v>665</v>
      </c>
      <c r="B7" s="5">
        <v>104899</v>
      </c>
      <c r="C7" s="5">
        <v>262782</v>
      </c>
      <c r="D7" s="5">
        <v>127486</v>
      </c>
      <c r="E7" s="53">
        <v>135296</v>
      </c>
      <c r="F7" s="54">
        <f t="shared" si="0"/>
        <v>-68</v>
      </c>
    </row>
    <row r="8" spans="1:6" ht="15" customHeight="1">
      <c r="A8" s="4" t="s">
        <v>666</v>
      </c>
      <c r="B8" s="5">
        <v>104912</v>
      </c>
      <c r="C8" s="5">
        <v>262255</v>
      </c>
      <c r="D8" s="5">
        <v>127201</v>
      </c>
      <c r="E8" s="53">
        <v>135054</v>
      </c>
      <c r="F8" s="54">
        <f t="shared" si="0"/>
        <v>-527</v>
      </c>
    </row>
    <row r="9" spans="1:6" ht="15" customHeight="1">
      <c r="A9" s="4" t="s">
        <v>667</v>
      </c>
      <c r="B9" s="5">
        <v>105541</v>
      </c>
      <c r="C9" s="5">
        <v>262712</v>
      </c>
      <c r="D9" s="5">
        <v>127473</v>
      </c>
      <c r="E9" s="53">
        <v>135239</v>
      </c>
      <c r="F9" s="54">
        <f t="shared" si="0"/>
        <v>457</v>
      </c>
    </row>
    <row r="10" spans="1:6" ht="15" customHeight="1">
      <c r="A10" s="4" t="s">
        <v>668</v>
      </c>
      <c r="B10" s="5">
        <v>105689</v>
      </c>
      <c r="C10" s="5">
        <v>262811</v>
      </c>
      <c r="D10" s="5">
        <v>127556</v>
      </c>
      <c r="E10" s="53">
        <v>135255</v>
      </c>
      <c r="F10" s="54">
        <f t="shared" si="0"/>
        <v>99</v>
      </c>
    </row>
    <row r="11" spans="1:6" ht="15" customHeight="1">
      <c r="A11" s="4" t="s">
        <v>669</v>
      </c>
      <c r="B11" s="5">
        <v>105811</v>
      </c>
      <c r="C11" s="5">
        <v>262959</v>
      </c>
      <c r="D11" s="5">
        <v>127635</v>
      </c>
      <c r="E11" s="53">
        <v>135324</v>
      </c>
      <c r="F11" s="54">
        <f t="shared" si="0"/>
        <v>148</v>
      </c>
    </row>
    <row r="12" spans="1:6" ht="15" customHeight="1">
      <c r="A12" s="4" t="s">
        <v>670</v>
      </c>
      <c r="B12" s="5">
        <v>105913</v>
      </c>
      <c r="C12" s="5">
        <v>263065</v>
      </c>
      <c r="D12" s="5">
        <v>127679</v>
      </c>
      <c r="E12" s="53">
        <v>135386</v>
      </c>
      <c r="F12" s="54">
        <f t="shared" si="0"/>
        <v>106</v>
      </c>
    </row>
    <row r="13" spans="1:6" ht="15" customHeight="1">
      <c r="A13" s="4" t="s">
        <v>671</v>
      </c>
      <c r="B13" s="5">
        <v>106036</v>
      </c>
      <c r="C13" s="5">
        <v>263231</v>
      </c>
      <c r="D13" s="5">
        <v>127752</v>
      </c>
      <c r="E13" s="53">
        <v>135479</v>
      </c>
      <c r="F13" s="54">
        <f t="shared" si="0"/>
        <v>166</v>
      </c>
    </row>
    <row r="14" spans="1:6" ht="15" customHeight="1">
      <c r="A14" s="4" t="s">
        <v>672</v>
      </c>
      <c r="B14" s="5">
        <v>106104</v>
      </c>
      <c r="C14" s="5">
        <v>263267</v>
      </c>
      <c r="D14" s="5">
        <v>127758</v>
      </c>
      <c r="E14" s="53">
        <v>135509</v>
      </c>
      <c r="F14" s="54">
        <f t="shared" si="0"/>
        <v>36</v>
      </c>
    </row>
    <row r="15" spans="1:6" ht="15" customHeight="1">
      <c r="A15" s="4" t="s">
        <v>673</v>
      </c>
      <c r="B15" s="5">
        <v>106240</v>
      </c>
      <c r="C15" s="5">
        <v>263465</v>
      </c>
      <c r="D15" s="5">
        <v>127834</v>
      </c>
      <c r="E15" s="53">
        <v>135631</v>
      </c>
      <c r="F15" s="54">
        <f t="shared" si="0"/>
        <v>198</v>
      </c>
    </row>
    <row r="16" spans="1:6" ht="15" customHeight="1">
      <c r="A16" s="4" t="s">
        <v>674</v>
      </c>
      <c r="B16" s="5">
        <v>106318</v>
      </c>
      <c r="C16" s="5">
        <v>263588</v>
      </c>
      <c r="D16" s="5">
        <v>127924</v>
      </c>
      <c r="E16" s="53">
        <v>135664</v>
      </c>
      <c r="F16" s="54">
        <f t="shared" si="0"/>
        <v>123</v>
      </c>
    </row>
    <row r="17" spans="1:6" ht="15" customHeight="1">
      <c r="A17" s="3" t="s">
        <v>677</v>
      </c>
      <c r="B17" s="5">
        <v>106417</v>
      </c>
      <c r="C17" s="5">
        <f aca="true" t="shared" si="1" ref="C17:C28">D17+E17</f>
        <v>263742</v>
      </c>
      <c r="D17" s="5">
        <v>127981</v>
      </c>
      <c r="E17" s="53">
        <v>135761</v>
      </c>
      <c r="F17" s="54">
        <f t="shared" si="0"/>
        <v>154</v>
      </c>
    </row>
    <row r="18" spans="1:6" ht="15" customHeight="1">
      <c r="A18" s="4" t="s">
        <v>664</v>
      </c>
      <c r="B18" s="5">
        <v>106446</v>
      </c>
      <c r="C18" s="5">
        <f t="shared" si="1"/>
        <v>263728</v>
      </c>
      <c r="D18" s="5">
        <v>127983</v>
      </c>
      <c r="E18" s="53">
        <v>135745</v>
      </c>
      <c r="F18" s="54">
        <f t="shared" si="0"/>
        <v>-14</v>
      </c>
    </row>
    <row r="19" spans="1:6" ht="15" customHeight="1">
      <c r="A19" s="4" t="s">
        <v>665</v>
      </c>
      <c r="B19" s="5">
        <v>106477</v>
      </c>
      <c r="C19" s="5">
        <f t="shared" si="1"/>
        <v>263723</v>
      </c>
      <c r="D19" s="5">
        <v>127989</v>
      </c>
      <c r="E19" s="53">
        <v>135734</v>
      </c>
      <c r="F19" s="54">
        <f t="shared" si="0"/>
        <v>-5</v>
      </c>
    </row>
    <row r="20" spans="1:6" ht="15" customHeight="1">
      <c r="A20" s="4" t="s">
        <v>666</v>
      </c>
      <c r="B20" s="5">
        <v>106234</v>
      </c>
      <c r="C20" s="5">
        <f t="shared" si="1"/>
        <v>262842</v>
      </c>
      <c r="D20" s="5">
        <v>127439</v>
      </c>
      <c r="E20" s="53">
        <v>135403</v>
      </c>
      <c r="F20" s="54">
        <f t="shared" si="0"/>
        <v>-881</v>
      </c>
    </row>
    <row r="21" spans="1:6" ht="15" customHeight="1">
      <c r="A21" s="4" t="s">
        <v>667</v>
      </c>
      <c r="B21" s="5">
        <v>106677</v>
      </c>
      <c r="C21" s="5">
        <f t="shared" si="1"/>
        <v>263086</v>
      </c>
      <c r="D21" s="5">
        <v>127552</v>
      </c>
      <c r="E21" s="53">
        <v>135534</v>
      </c>
      <c r="F21" s="54">
        <f t="shared" si="0"/>
        <v>244</v>
      </c>
    </row>
    <row r="22" spans="1:6" ht="15" customHeight="1">
      <c r="A22" s="4" t="s">
        <v>668</v>
      </c>
      <c r="B22" s="5">
        <v>106850</v>
      </c>
      <c r="C22" s="5">
        <f t="shared" si="1"/>
        <v>263289</v>
      </c>
      <c r="D22" s="5">
        <v>127650</v>
      </c>
      <c r="E22" s="53">
        <v>135639</v>
      </c>
      <c r="F22" s="54">
        <f t="shared" si="0"/>
        <v>203</v>
      </c>
    </row>
    <row r="23" spans="1:6" ht="15" customHeight="1">
      <c r="A23" s="4" t="s">
        <v>669</v>
      </c>
      <c r="B23" s="5">
        <v>107008</v>
      </c>
      <c r="C23" s="5">
        <f t="shared" si="1"/>
        <v>263458</v>
      </c>
      <c r="D23" s="5">
        <v>127732</v>
      </c>
      <c r="E23" s="53">
        <v>135726</v>
      </c>
      <c r="F23" s="54">
        <f t="shared" si="0"/>
        <v>169</v>
      </c>
    </row>
    <row r="24" spans="1:6" ht="15" customHeight="1">
      <c r="A24" s="4" t="s">
        <v>670</v>
      </c>
      <c r="B24" s="5">
        <v>107162</v>
      </c>
      <c r="C24" s="5">
        <f t="shared" si="1"/>
        <v>263588</v>
      </c>
      <c r="D24" s="5">
        <v>127792</v>
      </c>
      <c r="E24" s="53">
        <v>135796</v>
      </c>
      <c r="F24" s="54">
        <f t="shared" si="0"/>
        <v>130</v>
      </c>
    </row>
    <row r="25" spans="1:6" ht="15" customHeight="1">
      <c r="A25" s="4" t="s">
        <v>671</v>
      </c>
      <c r="B25" s="5">
        <v>107218</v>
      </c>
      <c r="C25" s="5">
        <f t="shared" si="1"/>
        <v>263653</v>
      </c>
      <c r="D25" s="5">
        <v>127812</v>
      </c>
      <c r="E25" s="53">
        <v>135841</v>
      </c>
      <c r="F25" s="54">
        <f t="shared" si="0"/>
        <v>65</v>
      </c>
    </row>
    <row r="26" spans="1:6" ht="15" customHeight="1">
      <c r="A26" s="4" t="s">
        <v>672</v>
      </c>
      <c r="B26" s="5">
        <v>107282</v>
      </c>
      <c r="C26" s="5">
        <f t="shared" si="1"/>
        <v>263661</v>
      </c>
      <c r="D26" s="5">
        <v>127829</v>
      </c>
      <c r="E26" s="53">
        <v>135832</v>
      </c>
      <c r="F26" s="54">
        <f t="shared" si="0"/>
        <v>8</v>
      </c>
    </row>
    <row r="27" spans="1:6" ht="15" customHeight="1">
      <c r="A27" s="4" t="s">
        <v>673</v>
      </c>
      <c r="B27" s="5">
        <v>107425</v>
      </c>
      <c r="C27" s="5">
        <f t="shared" si="1"/>
        <v>263826</v>
      </c>
      <c r="D27" s="5">
        <v>127875</v>
      </c>
      <c r="E27" s="53">
        <v>135951</v>
      </c>
      <c r="F27" s="54">
        <f t="shared" si="0"/>
        <v>165</v>
      </c>
    </row>
    <row r="28" spans="1:6" ht="15" customHeight="1">
      <c r="A28" s="4" t="s">
        <v>674</v>
      </c>
      <c r="B28" s="5">
        <v>107564</v>
      </c>
      <c r="C28" s="5">
        <f t="shared" si="1"/>
        <v>263989</v>
      </c>
      <c r="D28" s="5">
        <v>127973</v>
      </c>
      <c r="E28" s="53">
        <v>136016</v>
      </c>
      <c r="F28" s="54">
        <f t="shared" si="0"/>
        <v>163</v>
      </c>
    </row>
    <row r="29" spans="1:6" ht="15" customHeight="1">
      <c r="A29" s="3" t="s">
        <v>663</v>
      </c>
      <c r="B29" s="5">
        <v>107632</v>
      </c>
      <c r="C29" s="5">
        <v>264062</v>
      </c>
      <c r="D29" s="5">
        <v>128011</v>
      </c>
      <c r="E29" s="53">
        <v>136051</v>
      </c>
      <c r="F29" s="54">
        <f t="shared" si="0"/>
        <v>73</v>
      </c>
    </row>
    <row r="30" spans="1:6" ht="15" customHeight="1">
      <c r="A30" s="4" t="s">
        <v>664</v>
      </c>
      <c r="B30" s="5">
        <v>107662</v>
      </c>
      <c r="C30" s="5">
        <v>264120</v>
      </c>
      <c r="D30" s="5">
        <v>128018</v>
      </c>
      <c r="E30" s="53">
        <v>136102</v>
      </c>
      <c r="F30" s="54">
        <f t="shared" si="0"/>
        <v>58</v>
      </c>
    </row>
    <row r="31" spans="1:6" ht="15" customHeight="1">
      <c r="A31" s="4" t="s">
        <v>665</v>
      </c>
      <c r="B31" s="5">
        <v>107672</v>
      </c>
      <c r="C31" s="5">
        <v>264018</v>
      </c>
      <c r="D31" s="5">
        <v>127957</v>
      </c>
      <c r="E31" s="53">
        <v>136061</v>
      </c>
      <c r="F31" s="54">
        <f t="shared" si="0"/>
        <v>-102</v>
      </c>
    </row>
    <row r="32" spans="1:6" ht="15" customHeight="1">
      <c r="A32" s="4" t="s">
        <v>666</v>
      </c>
      <c r="B32" s="5">
        <v>107628</v>
      </c>
      <c r="C32" s="5">
        <f aca="true" t="shared" si="2" ref="C32:C43">D32+E32</f>
        <v>263299</v>
      </c>
      <c r="D32" s="5">
        <v>127492</v>
      </c>
      <c r="E32" s="53">
        <v>135807</v>
      </c>
      <c r="F32" s="54">
        <f t="shared" si="0"/>
        <v>-719</v>
      </c>
    </row>
    <row r="33" spans="1:6" ht="15" customHeight="1">
      <c r="A33" s="4" t="s">
        <v>667</v>
      </c>
      <c r="B33" s="5">
        <v>108056</v>
      </c>
      <c r="C33" s="5">
        <f t="shared" si="2"/>
        <v>263487</v>
      </c>
      <c r="D33" s="5">
        <v>127623</v>
      </c>
      <c r="E33" s="53">
        <v>135864</v>
      </c>
      <c r="F33" s="54">
        <f t="shared" si="0"/>
        <v>188</v>
      </c>
    </row>
    <row r="34" spans="1:6" ht="15" customHeight="1">
      <c r="A34" s="4" t="s">
        <v>668</v>
      </c>
      <c r="B34" s="5">
        <v>108222</v>
      </c>
      <c r="C34" s="5">
        <f t="shared" si="2"/>
        <v>263689</v>
      </c>
      <c r="D34" s="5">
        <v>127760</v>
      </c>
      <c r="E34" s="53">
        <v>135929</v>
      </c>
      <c r="F34" s="54">
        <f t="shared" si="0"/>
        <v>202</v>
      </c>
    </row>
    <row r="35" spans="1:6" ht="15" customHeight="1">
      <c r="A35" s="4" t="s">
        <v>669</v>
      </c>
      <c r="B35" s="5">
        <v>108333</v>
      </c>
      <c r="C35" s="5">
        <f t="shared" si="2"/>
        <v>263723</v>
      </c>
      <c r="D35" s="5">
        <v>127801</v>
      </c>
      <c r="E35" s="53">
        <v>135922</v>
      </c>
      <c r="F35" s="54">
        <f t="shared" si="0"/>
        <v>34</v>
      </c>
    </row>
    <row r="36" spans="1:6" ht="15" customHeight="1">
      <c r="A36" s="4" t="s">
        <v>670</v>
      </c>
      <c r="B36" s="5">
        <v>108548</v>
      </c>
      <c r="C36" s="5">
        <f t="shared" si="2"/>
        <v>263960</v>
      </c>
      <c r="D36" s="5">
        <v>127918</v>
      </c>
      <c r="E36" s="53">
        <v>136042</v>
      </c>
      <c r="F36" s="54">
        <f t="shared" si="0"/>
        <v>237</v>
      </c>
    </row>
    <row r="37" spans="1:6" ht="15" customHeight="1">
      <c r="A37" s="4" t="s">
        <v>671</v>
      </c>
      <c r="B37" s="5">
        <v>108617</v>
      </c>
      <c r="C37" s="5">
        <f t="shared" si="2"/>
        <v>264002</v>
      </c>
      <c r="D37" s="5">
        <v>127950</v>
      </c>
      <c r="E37" s="53">
        <v>136052</v>
      </c>
      <c r="F37" s="54">
        <f t="shared" si="0"/>
        <v>42</v>
      </c>
    </row>
    <row r="38" spans="1:6" ht="15" customHeight="1">
      <c r="A38" s="4" t="s">
        <v>672</v>
      </c>
      <c r="B38" s="5">
        <v>108755</v>
      </c>
      <c r="C38" s="5">
        <f t="shared" si="2"/>
        <v>264171</v>
      </c>
      <c r="D38" s="5">
        <v>128013</v>
      </c>
      <c r="E38" s="53">
        <v>136158</v>
      </c>
      <c r="F38" s="54">
        <f t="shared" si="0"/>
        <v>169</v>
      </c>
    </row>
    <row r="39" spans="1:6" ht="15" customHeight="1">
      <c r="A39" s="4" t="s">
        <v>673</v>
      </c>
      <c r="B39" s="5">
        <v>108908</v>
      </c>
      <c r="C39" s="5">
        <f t="shared" si="2"/>
        <v>264392</v>
      </c>
      <c r="D39" s="5">
        <v>128143</v>
      </c>
      <c r="E39" s="53">
        <v>136249</v>
      </c>
      <c r="F39" s="54">
        <f t="shared" si="0"/>
        <v>221</v>
      </c>
    </row>
    <row r="40" spans="1:6" ht="15" customHeight="1">
      <c r="A40" s="4" t="s">
        <v>674</v>
      </c>
      <c r="B40" s="5">
        <v>108990</v>
      </c>
      <c r="C40" s="5">
        <f t="shared" si="2"/>
        <v>264473</v>
      </c>
      <c r="D40" s="5">
        <v>128197</v>
      </c>
      <c r="E40" s="53">
        <v>136276</v>
      </c>
      <c r="F40" s="54">
        <f t="shared" si="0"/>
        <v>81</v>
      </c>
    </row>
    <row r="41" spans="1:6" ht="15" customHeight="1">
      <c r="A41" s="3" t="s">
        <v>675</v>
      </c>
      <c r="B41" s="5">
        <v>109058</v>
      </c>
      <c r="C41" s="5">
        <f t="shared" si="2"/>
        <v>264562</v>
      </c>
      <c r="D41" s="5">
        <v>128238</v>
      </c>
      <c r="E41" s="53">
        <v>136324</v>
      </c>
      <c r="F41" s="54">
        <f t="shared" si="0"/>
        <v>89</v>
      </c>
    </row>
    <row r="42" spans="1:6" ht="15" customHeight="1">
      <c r="A42" s="4" t="s">
        <v>664</v>
      </c>
      <c r="B42" s="5">
        <v>109118</v>
      </c>
      <c r="C42" s="5">
        <f t="shared" si="2"/>
        <v>264614</v>
      </c>
      <c r="D42" s="5">
        <v>128238</v>
      </c>
      <c r="E42" s="53">
        <v>136376</v>
      </c>
      <c r="F42" s="54">
        <f t="shared" si="0"/>
        <v>52</v>
      </c>
    </row>
    <row r="43" spans="1:6" ht="15" customHeight="1">
      <c r="A43" s="4" t="s">
        <v>665</v>
      </c>
      <c r="B43" s="5">
        <v>109174</v>
      </c>
      <c r="C43" s="5">
        <f t="shared" si="2"/>
        <v>264613</v>
      </c>
      <c r="D43" s="5">
        <v>128256</v>
      </c>
      <c r="E43" s="53">
        <v>136357</v>
      </c>
      <c r="F43" s="54">
        <f t="shared" si="0"/>
        <v>-1</v>
      </c>
    </row>
    <row r="44" s="146" customFormat="1" ht="15" customHeight="1">
      <c r="F44" s="138" t="s">
        <v>181</v>
      </c>
    </row>
    <row r="45" s="49" customFormat="1" ht="15.75" customHeight="1">
      <c r="A45" s="56" t="s">
        <v>619</v>
      </c>
    </row>
  </sheetData>
  <sheetProtection/>
  <mergeCells count="4">
    <mergeCell ref="A3:A4"/>
    <mergeCell ref="B3:B4"/>
    <mergeCell ref="C3:E3"/>
    <mergeCell ref="F3:F4"/>
  </mergeCells>
  <printOptions/>
  <pageMargins left="0.6299212598425197" right="0.31496062992125984" top="0.6299212598425197" bottom="0.5905511811023623" header="0.31496062992125984" footer="0.31496062992125984"/>
  <pageSetup horizontalDpi="600" verticalDpi="600" orientation="portrait" paperSize="9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16" width="9.25390625" style="1" bestFit="1" customWidth="1"/>
    <col min="17" max="17" width="9.875" style="1" bestFit="1" customWidth="1"/>
    <col min="18" max="19" width="9.25390625" style="1" bestFit="1" customWidth="1"/>
    <col min="20" max="20" width="9.875" style="1" bestFit="1" customWidth="1"/>
    <col min="21" max="22" width="9.25390625" style="1" bestFit="1" customWidth="1"/>
    <col min="23" max="16384" width="9.00390625" style="1" customWidth="1"/>
  </cols>
  <sheetData>
    <row r="1" spans="1:8" s="75" customFormat="1" ht="14.25">
      <c r="A1" s="137" t="s">
        <v>678</v>
      </c>
      <c r="G1" s="147"/>
      <c r="H1" s="147"/>
    </row>
    <row r="2" s="135" customFormat="1" ht="12"/>
    <row r="3" spans="1:22" ht="18" customHeight="1">
      <c r="A3" s="193" t="s">
        <v>182</v>
      </c>
      <c r="B3" s="193" t="s">
        <v>183</v>
      </c>
      <c r="C3" s="193"/>
      <c r="D3" s="193"/>
      <c r="E3" s="193"/>
      <c r="F3" s="193"/>
      <c r="G3" s="193"/>
      <c r="H3" s="193"/>
      <c r="I3" s="193"/>
      <c r="J3" s="193"/>
      <c r="K3" s="193" t="s">
        <v>184</v>
      </c>
      <c r="L3" s="193"/>
      <c r="M3" s="193"/>
      <c r="N3" s="193"/>
      <c r="O3" s="193"/>
      <c r="P3" s="193"/>
      <c r="Q3" s="193"/>
      <c r="R3" s="193"/>
      <c r="S3" s="193"/>
      <c r="T3" s="193" t="s">
        <v>185</v>
      </c>
      <c r="U3" s="193"/>
      <c r="V3" s="193"/>
    </row>
    <row r="4" spans="1:22" ht="18" customHeight="1">
      <c r="A4" s="193"/>
      <c r="B4" s="193" t="s">
        <v>186</v>
      </c>
      <c r="C4" s="193"/>
      <c r="D4" s="193"/>
      <c r="E4" s="193" t="s">
        <v>187</v>
      </c>
      <c r="F4" s="193"/>
      <c r="G4" s="193"/>
      <c r="H4" s="193" t="s">
        <v>188</v>
      </c>
      <c r="I4" s="193"/>
      <c r="J4" s="193"/>
      <c r="K4" s="193" t="s">
        <v>189</v>
      </c>
      <c r="L4" s="193"/>
      <c r="M4" s="193"/>
      <c r="N4" s="193" t="s">
        <v>190</v>
      </c>
      <c r="O4" s="193"/>
      <c r="P4" s="193"/>
      <c r="Q4" s="193" t="s">
        <v>191</v>
      </c>
      <c r="R4" s="193"/>
      <c r="S4" s="193"/>
      <c r="T4" s="193"/>
      <c r="U4" s="193"/>
      <c r="V4" s="193"/>
    </row>
    <row r="5" spans="1:22" ht="18" customHeight="1">
      <c r="A5" s="193"/>
      <c r="B5" s="2" t="s">
        <v>30</v>
      </c>
      <c r="C5" s="2" t="s">
        <v>16</v>
      </c>
      <c r="D5" s="2" t="s">
        <v>17</v>
      </c>
      <c r="E5" s="2" t="s">
        <v>30</v>
      </c>
      <c r="F5" s="2" t="s">
        <v>16</v>
      </c>
      <c r="G5" s="2" t="s">
        <v>17</v>
      </c>
      <c r="H5" s="2" t="s">
        <v>30</v>
      </c>
      <c r="I5" s="2" t="s">
        <v>16</v>
      </c>
      <c r="J5" s="2" t="s">
        <v>17</v>
      </c>
      <c r="K5" s="2" t="s">
        <v>30</v>
      </c>
      <c r="L5" s="2" t="s">
        <v>16</v>
      </c>
      <c r="M5" s="2" t="s">
        <v>17</v>
      </c>
      <c r="N5" s="2" t="s">
        <v>30</v>
      </c>
      <c r="O5" s="2" t="s">
        <v>16</v>
      </c>
      <c r="P5" s="2" t="s">
        <v>17</v>
      </c>
      <c r="Q5" s="2" t="s">
        <v>30</v>
      </c>
      <c r="R5" s="2" t="s">
        <v>16</v>
      </c>
      <c r="S5" s="2" t="s">
        <v>17</v>
      </c>
      <c r="T5" s="2" t="s">
        <v>30</v>
      </c>
      <c r="U5" s="2" t="s">
        <v>16</v>
      </c>
      <c r="V5" s="2" t="s">
        <v>17</v>
      </c>
    </row>
    <row r="6" spans="1:22" s="28" customFormat="1" ht="21" customHeight="1">
      <c r="A6" s="3" t="s">
        <v>779</v>
      </c>
      <c r="B6" s="54">
        <v>2684</v>
      </c>
      <c r="C6" s="54">
        <v>1351</v>
      </c>
      <c r="D6" s="54">
        <v>1333</v>
      </c>
      <c r="E6" s="54">
        <v>1585</v>
      </c>
      <c r="F6" s="54">
        <v>883</v>
      </c>
      <c r="G6" s="54">
        <v>702</v>
      </c>
      <c r="H6" s="57">
        <v>1099</v>
      </c>
      <c r="I6" s="57">
        <v>468</v>
      </c>
      <c r="J6" s="57">
        <v>631</v>
      </c>
      <c r="K6" s="54">
        <v>13436</v>
      </c>
      <c r="L6" s="54">
        <v>7357</v>
      </c>
      <c r="M6" s="54">
        <v>6079</v>
      </c>
      <c r="N6" s="54">
        <v>13930</v>
      </c>
      <c r="O6" s="54">
        <v>7573</v>
      </c>
      <c r="P6" s="54">
        <v>6357</v>
      </c>
      <c r="Q6" s="57">
        <v>-494</v>
      </c>
      <c r="R6" s="57">
        <v>-216</v>
      </c>
      <c r="S6" s="57">
        <v>-278</v>
      </c>
      <c r="T6" s="54">
        <v>605</v>
      </c>
      <c r="U6" s="54">
        <v>252</v>
      </c>
      <c r="V6" s="54">
        <v>353</v>
      </c>
    </row>
    <row r="7" spans="1:22" s="28" customFormat="1" ht="21" customHeight="1">
      <c r="A7" s="3" t="s">
        <v>679</v>
      </c>
      <c r="B7" s="54">
        <v>2652</v>
      </c>
      <c r="C7" s="54">
        <v>1337</v>
      </c>
      <c r="D7" s="54">
        <v>1315</v>
      </c>
      <c r="E7" s="54">
        <v>1760</v>
      </c>
      <c r="F7" s="54">
        <v>921</v>
      </c>
      <c r="G7" s="54">
        <v>839</v>
      </c>
      <c r="H7" s="57">
        <v>892</v>
      </c>
      <c r="I7" s="57">
        <v>416</v>
      </c>
      <c r="J7" s="57">
        <v>476</v>
      </c>
      <c r="K7" s="54">
        <v>12927</v>
      </c>
      <c r="L7" s="54">
        <v>7013</v>
      </c>
      <c r="M7" s="54">
        <v>5914</v>
      </c>
      <c r="N7" s="54">
        <v>13460</v>
      </c>
      <c r="O7" s="54">
        <v>7316</v>
      </c>
      <c r="P7" s="54">
        <v>6144</v>
      </c>
      <c r="Q7" s="57">
        <v>-533</v>
      </c>
      <c r="R7" s="57">
        <v>-303</v>
      </c>
      <c r="S7" s="57">
        <v>-230</v>
      </c>
      <c r="T7" s="54">
        <v>359</v>
      </c>
      <c r="U7" s="54">
        <v>113</v>
      </c>
      <c r="V7" s="54">
        <v>246</v>
      </c>
    </row>
    <row r="8" spans="1:22" s="28" customFormat="1" ht="21" customHeight="1">
      <c r="A8" s="3" t="s">
        <v>680</v>
      </c>
      <c r="B8" s="54">
        <v>2666</v>
      </c>
      <c r="C8" s="54">
        <v>1394</v>
      </c>
      <c r="D8" s="54">
        <v>1272</v>
      </c>
      <c r="E8" s="54">
        <v>1697</v>
      </c>
      <c r="F8" s="54">
        <v>969</v>
      </c>
      <c r="G8" s="54">
        <v>728</v>
      </c>
      <c r="H8" s="57">
        <v>969</v>
      </c>
      <c r="I8" s="57">
        <v>425</v>
      </c>
      <c r="J8" s="57">
        <v>544</v>
      </c>
      <c r="K8" s="54">
        <v>13281</v>
      </c>
      <c r="L8" s="54">
        <v>7115</v>
      </c>
      <c r="M8" s="54">
        <v>6166</v>
      </c>
      <c r="N8" s="54">
        <v>13528</v>
      </c>
      <c r="O8" s="54">
        <v>7365</v>
      </c>
      <c r="P8" s="54">
        <v>6163</v>
      </c>
      <c r="Q8" s="57">
        <v>-247</v>
      </c>
      <c r="R8" s="57">
        <v>-250</v>
      </c>
      <c r="S8" s="57">
        <v>3</v>
      </c>
      <c r="T8" s="54">
        <v>722</v>
      </c>
      <c r="U8" s="54">
        <v>175</v>
      </c>
      <c r="V8" s="54">
        <v>547</v>
      </c>
    </row>
    <row r="9" spans="1:22" s="28" customFormat="1" ht="21" customHeight="1">
      <c r="A9" s="3" t="s">
        <v>681</v>
      </c>
      <c r="B9" s="54">
        <v>2513</v>
      </c>
      <c r="C9" s="54">
        <v>1291</v>
      </c>
      <c r="D9" s="54">
        <v>1222</v>
      </c>
      <c r="E9" s="54">
        <v>1696</v>
      </c>
      <c r="F9" s="54">
        <v>929</v>
      </c>
      <c r="G9" s="54">
        <v>767</v>
      </c>
      <c r="H9" s="57">
        <v>817</v>
      </c>
      <c r="I9" s="57">
        <v>362</v>
      </c>
      <c r="J9" s="57">
        <v>455</v>
      </c>
      <c r="K9" s="54">
        <v>13256</v>
      </c>
      <c r="L9" s="54">
        <v>7151</v>
      </c>
      <c r="M9" s="54">
        <v>6105</v>
      </c>
      <c r="N9" s="54">
        <v>13379</v>
      </c>
      <c r="O9" s="54">
        <v>7301</v>
      </c>
      <c r="P9" s="54">
        <v>6078</v>
      </c>
      <c r="Q9" s="57">
        <v>-123</v>
      </c>
      <c r="R9" s="57">
        <v>-150</v>
      </c>
      <c r="S9" s="57">
        <v>27</v>
      </c>
      <c r="T9" s="54">
        <v>694</v>
      </c>
      <c r="U9" s="54">
        <v>212</v>
      </c>
      <c r="V9" s="54">
        <v>482</v>
      </c>
    </row>
    <row r="10" spans="1:22" s="28" customFormat="1" ht="21" customHeight="1">
      <c r="A10" s="3" t="s">
        <v>682</v>
      </c>
      <c r="B10" s="62">
        <v>2556</v>
      </c>
      <c r="C10" s="62">
        <v>1324</v>
      </c>
      <c r="D10" s="62">
        <v>1232</v>
      </c>
      <c r="E10" s="62">
        <v>1721</v>
      </c>
      <c r="F10" s="62">
        <v>974</v>
      </c>
      <c r="G10" s="62">
        <v>747</v>
      </c>
      <c r="H10" s="57">
        <v>835</v>
      </c>
      <c r="I10" s="57">
        <v>350</v>
      </c>
      <c r="J10" s="57">
        <v>485</v>
      </c>
      <c r="K10" s="62">
        <v>13189</v>
      </c>
      <c r="L10" s="62">
        <v>7018</v>
      </c>
      <c r="M10" s="62">
        <v>6171</v>
      </c>
      <c r="N10" s="62">
        <v>13162</v>
      </c>
      <c r="O10" s="62">
        <v>7121</v>
      </c>
      <c r="P10" s="62">
        <v>6041</v>
      </c>
      <c r="Q10" s="57">
        <v>27</v>
      </c>
      <c r="R10" s="57">
        <v>-103</v>
      </c>
      <c r="S10" s="57">
        <v>130</v>
      </c>
      <c r="T10" s="52">
        <v>862</v>
      </c>
      <c r="U10" s="52">
        <v>247</v>
      </c>
      <c r="V10" s="52">
        <v>615</v>
      </c>
    </row>
    <row r="11" spans="1:22" s="28" customFormat="1" ht="21" customHeight="1">
      <c r="A11" s="3" t="s">
        <v>683</v>
      </c>
      <c r="B11" s="54">
        <v>2454</v>
      </c>
      <c r="C11" s="54">
        <v>1275</v>
      </c>
      <c r="D11" s="54">
        <v>1179</v>
      </c>
      <c r="E11" s="54">
        <v>1823</v>
      </c>
      <c r="F11" s="54">
        <v>1015</v>
      </c>
      <c r="G11" s="54">
        <v>808</v>
      </c>
      <c r="H11" s="57">
        <v>631</v>
      </c>
      <c r="I11" s="57">
        <v>260</v>
      </c>
      <c r="J11" s="57">
        <v>371</v>
      </c>
      <c r="K11" s="54">
        <v>13082</v>
      </c>
      <c r="L11" s="54">
        <v>6939</v>
      </c>
      <c r="M11" s="54">
        <v>6143</v>
      </c>
      <c r="N11" s="54">
        <v>13135</v>
      </c>
      <c r="O11" s="54">
        <v>6970</v>
      </c>
      <c r="P11" s="54">
        <v>6165</v>
      </c>
      <c r="Q11" s="57">
        <v>-53</v>
      </c>
      <c r="R11" s="57">
        <v>-31</v>
      </c>
      <c r="S11" s="57">
        <v>-22</v>
      </c>
      <c r="T11" s="54">
        <v>578</v>
      </c>
      <c r="U11" s="54">
        <v>229</v>
      </c>
      <c r="V11" s="54">
        <v>349</v>
      </c>
    </row>
    <row r="12" spans="1:22" s="28" customFormat="1" ht="21" customHeight="1">
      <c r="A12" s="3" t="s">
        <v>684</v>
      </c>
      <c r="B12" s="54">
        <v>2509</v>
      </c>
      <c r="C12" s="54">
        <v>1247</v>
      </c>
      <c r="D12" s="54">
        <v>1262</v>
      </c>
      <c r="E12" s="54">
        <v>1939</v>
      </c>
      <c r="F12" s="54">
        <v>1024</v>
      </c>
      <c r="G12" s="54">
        <v>915</v>
      </c>
      <c r="H12" s="57">
        <v>570</v>
      </c>
      <c r="I12" s="57">
        <v>223</v>
      </c>
      <c r="J12" s="57">
        <v>347</v>
      </c>
      <c r="K12" s="54">
        <v>12595</v>
      </c>
      <c r="L12" s="54">
        <v>6778</v>
      </c>
      <c r="M12" s="54">
        <v>5817</v>
      </c>
      <c r="N12" s="54">
        <v>13107</v>
      </c>
      <c r="O12" s="54">
        <v>7011</v>
      </c>
      <c r="P12" s="54">
        <v>6096</v>
      </c>
      <c r="Q12" s="57">
        <v>-512</v>
      </c>
      <c r="R12" s="57">
        <v>-233</v>
      </c>
      <c r="S12" s="57">
        <v>-279</v>
      </c>
      <c r="T12" s="54">
        <v>58</v>
      </c>
      <c r="U12" s="54">
        <v>-10</v>
      </c>
      <c r="V12" s="54">
        <v>68</v>
      </c>
    </row>
    <row r="13" spans="1:22" ht="21" customHeight="1">
      <c r="A13" s="58" t="s">
        <v>685</v>
      </c>
      <c r="B13" s="59">
        <v>2394</v>
      </c>
      <c r="C13" s="59">
        <v>1242</v>
      </c>
      <c r="D13" s="59">
        <v>1152</v>
      </c>
      <c r="E13" s="59">
        <v>2030</v>
      </c>
      <c r="F13" s="59">
        <v>1058</v>
      </c>
      <c r="G13" s="59">
        <v>972</v>
      </c>
      <c r="H13" s="60">
        <v>364</v>
      </c>
      <c r="I13" s="60">
        <v>184</v>
      </c>
      <c r="J13" s="60">
        <v>180</v>
      </c>
      <c r="K13" s="59">
        <v>12853</v>
      </c>
      <c r="L13" s="59">
        <v>6974</v>
      </c>
      <c r="M13" s="59">
        <v>5879</v>
      </c>
      <c r="N13" s="59">
        <v>12601</v>
      </c>
      <c r="O13" s="59">
        <v>6776</v>
      </c>
      <c r="P13" s="59">
        <v>5825</v>
      </c>
      <c r="Q13" s="60">
        <v>252</v>
      </c>
      <c r="R13" s="60">
        <v>198</v>
      </c>
      <c r="S13" s="60">
        <v>54</v>
      </c>
      <c r="T13" s="59">
        <v>616</v>
      </c>
      <c r="U13" s="59">
        <v>382</v>
      </c>
      <c r="V13" s="59">
        <v>234</v>
      </c>
    </row>
    <row r="14" spans="1:22" s="61" customFormat="1" ht="21" customHeight="1">
      <c r="A14" s="63"/>
      <c r="B14" s="64">
        <v>12</v>
      </c>
      <c r="C14" s="65">
        <v>3</v>
      </c>
      <c r="D14" s="65">
        <v>9</v>
      </c>
      <c r="E14" s="65">
        <v>13</v>
      </c>
      <c r="F14" s="65">
        <v>7</v>
      </c>
      <c r="G14" s="65">
        <v>6</v>
      </c>
      <c r="H14" s="65">
        <f>B14-E14</f>
        <v>-1</v>
      </c>
      <c r="I14" s="65">
        <f>C14-F14</f>
        <v>-4</v>
      </c>
      <c r="J14" s="65">
        <f>D14-G14</f>
        <v>3</v>
      </c>
      <c r="K14" s="65">
        <v>31</v>
      </c>
      <c r="L14" s="65">
        <v>15</v>
      </c>
      <c r="M14" s="65">
        <v>16</v>
      </c>
      <c r="N14" s="65">
        <v>31</v>
      </c>
      <c r="O14" s="65">
        <v>15</v>
      </c>
      <c r="P14" s="65">
        <v>16</v>
      </c>
      <c r="Q14" s="65">
        <f>K14-N14</f>
        <v>0</v>
      </c>
      <c r="R14" s="65">
        <f>L14-O14</f>
        <v>0</v>
      </c>
      <c r="S14" s="65">
        <f>M14-P14</f>
        <v>0</v>
      </c>
      <c r="T14" s="65">
        <f>H14+Q14</f>
        <v>-1</v>
      </c>
      <c r="U14" s="65">
        <f>I14+R14</f>
        <v>-4</v>
      </c>
      <c r="V14" s="65">
        <f>J14+S14</f>
        <v>3</v>
      </c>
    </row>
    <row r="15" spans="1:22" s="67" customFormat="1" ht="21" customHeight="1">
      <c r="A15" s="58" t="s">
        <v>686</v>
      </c>
      <c r="B15" s="66">
        <v>2526</v>
      </c>
      <c r="C15" s="66">
        <v>1303</v>
      </c>
      <c r="D15" s="66">
        <v>1223</v>
      </c>
      <c r="E15" s="66">
        <v>2080</v>
      </c>
      <c r="F15" s="66">
        <v>1122</v>
      </c>
      <c r="G15" s="66">
        <v>958</v>
      </c>
      <c r="H15" s="66">
        <v>446</v>
      </c>
      <c r="I15" s="66">
        <v>181</v>
      </c>
      <c r="J15" s="66">
        <v>265</v>
      </c>
      <c r="K15" s="66">
        <v>12670</v>
      </c>
      <c r="L15" s="66">
        <v>6886</v>
      </c>
      <c r="M15" s="66">
        <v>5784</v>
      </c>
      <c r="N15" s="66">
        <v>12294</v>
      </c>
      <c r="O15" s="66">
        <v>6684</v>
      </c>
      <c r="P15" s="66">
        <v>5610</v>
      </c>
      <c r="Q15" s="66">
        <v>376</v>
      </c>
      <c r="R15" s="66">
        <v>202</v>
      </c>
      <c r="S15" s="66">
        <v>174</v>
      </c>
      <c r="T15" s="66">
        <v>822</v>
      </c>
      <c r="U15" s="66">
        <v>383</v>
      </c>
      <c r="V15" s="66">
        <v>439</v>
      </c>
    </row>
    <row r="16" spans="1:22" s="67" customFormat="1" ht="21" customHeight="1">
      <c r="A16" s="58" t="s">
        <v>687</v>
      </c>
      <c r="B16" s="66">
        <v>2496</v>
      </c>
      <c r="C16" s="66">
        <v>1342</v>
      </c>
      <c r="D16" s="66">
        <v>1154</v>
      </c>
      <c r="E16" s="66">
        <v>2069</v>
      </c>
      <c r="F16" s="66">
        <v>1138</v>
      </c>
      <c r="G16" s="66">
        <v>931</v>
      </c>
      <c r="H16" s="66">
        <v>427</v>
      </c>
      <c r="I16" s="66">
        <v>204</v>
      </c>
      <c r="J16" s="66">
        <v>223</v>
      </c>
      <c r="K16" s="66">
        <v>12666</v>
      </c>
      <c r="L16" s="66">
        <v>6786</v>
      </c>
      <c r="M16" s="66">
        <v>5880</v>
      </c>
      <c r="N16" s="66">
        <v>12773</v>
      </c>
      <c r="O16" s="66">
        <v>6960</v>
      </c>
      <c r="P16" s="66">
        <v>5813</v>
      </c>
      <c r="Q16" s="68">
        <v>-107</v>
      </c>
      <c r="R16" s="68">
        <v>-174</v>
      </c>
      <c r="S16" s="66">
        <v>67</v>
      </c>
      <c r="T16" s="66">
        <v>320</v>
      </c>
      <c r="U16" s="66">
        <v>30</v>
      </c>
      <c r="V16" s="66">
        <v>290</v>
      </c>
    </row>
    <row r="17" spans="1:22" s="67" customFormat="1" ht="21" customHeight="1">
      <c r="A17" s="126" t="s">
        <v>688</v>
      </c>
      <c r="B17" s="127">
        <v>2461</v>
      </c>
      <c r="C17" s="127">
        <v>1271</v>
      </c>
      <c r="D17" s="127">
        <v>1190</v>
      </c>
      <c r="E17" s="127">
        <v>2184</v>
      </c>
      <c r="F17" s="127">
        <v>1171</v>
      </c>
      <c r="G17" s="127">
        <v>1013</v>
      </c>
      <c r="H17" s="127">
        <v>277</v>
      </c>
      <c r="I17" s="127">
        <v>100</v>
      </c>
      <c r="J17" s="127">
        <v>177</v>
      </c>
      <c r="K17" s="128">
        <v>12286</v>
      </c>
      <c r="L17" s="128">
        <v>6697</v>
      </c>
      <c r="M17" s="127">
        <v>5589</v>
      </c>
      <c r="N17" s="127">
        <v>12063</v>
      </c>
      <c r="O17" s="127">
        <v>6570</v>
      </c>
      <c r="P17" s="127">
        <v>5493</v>
      </c>
      <c r="Q17" s="69">
        <v>223</v>
      </c>
      <c r="R17" s="69">
        <v>127</v>
      </c>
      <c r="S17" s="69">
        <v>96</v>
      </c>
      <c r="T17" s="69">
        <v>500</v>
      </c>
      <c r="U17" s="69">
        <v>227</v>
      </c>
      <c r="V17" s="69">
        <v>273</v>
      </c>
    </row>
    <row r="18" spans="1:22" ht="21" customHeight="1">
      <c r="A18" s="55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s="28" customFormat="1" ht="21" customHeight="1">
      <c r="A19" s="70" t="s">
        <v>192</v>
      </c>
      <c r="B19" s="71">
        <v>236</v>
      </c>
      <c r="C19" s="54">
        <v>117</v>
      </c>
      <c r="D19" s="54">
        <v>119</v>
      </c>
      <c r="E19" s="54">
        <v>200</v>
      </c>
      <c r="F19" s="54">
        <v>100</v>
      </c>
      <c r="G19" s="54">
        <v>100</v>
      </c>
      <c r="H19" s="57">
        <v>36</v>
      </c>
      <c r="I19" s="57">
        <v>17</v>
      </c>
      <c r="J19" s="57">
        <v>19</v>
      </c>
      <c r="K19" s="54">
        <v>645</v>
      </c>
      <c r="L19" s="54">
        <v>325</v>
      </c>
      <c r="M19" s="54">
        <v>320</v>
      </c>
      <c r="N19" s="54">
        <v>623</v>
      </c>
      <c r="O19" s="54">
        <v>335</v>
      </c>
      <c r="P19" s="54">
        <v>288</v>
      </c>
      <c r="Q19" s="57">
        <v>22</v>
      </c>
      <c r="R19" s="57">
        <v>-10</v>
      </c>
      <c r="S19" s="57">
        <v>32</v>
      </c>
      <c r="T19" s="54">
        <v>58</v>
      </c>
      <c r="U19" s="54">
        <v>7</v>
      </c>
      <c r="V19" s="54">
        <v>51</v>
      </c>
    </row>
    <row r="20" spans="1:22" s="28" customFormat="1" ht="21" customHeight="1">
      <c r="A20" s="70" t="s">
        <v>625</v>
      </c>
      <c r="B20" s="71">
        <v>206</v>
      </c>
      <c r="C20" s="54">
        <v>105</v>
      </c>
      <c r="D20" s="54">
        <v>101</v>
      </c>
      <c r="E20" s="54">
        <v>212</v>
      </c>
      <c r="F20" s="54">
        <v>123</v>
      </c>
      <c r="G20" s="54">
        <v>89</v>
      </c>
      <c r="H20" s="57">
        <v>-6</v>
      </c>
      <c r="I20" s="57">
        <v>-18</v>
      </c>
      <c r="J20" s="57">
        <v>12</v>
      </c>
      <c r="K20" s="54">
        <v>685</v>
      </c>
      <c r="L20" s="54">
        <v>368</v>
      </c>
      <c r="M20" s="54">
        <v>317</v>
      </c>
      <c r="N20" s="54">
        <v>781</v>
      </c>
      <c r="O20" s="54">
        <v>411</v>
      </c>
      <c r="P20" s="54">
        <v>370</v>
      </c>
      <c r="Q20" s="57">
        <v>-96</v>
      </c>
      <c r="R20" s="57">
        <v>-43</v>
      </c>
      <c r="S20" s="57">
        <v>-53</v>
      </c>
      <c r="T20" s="54">
        <v>-102</v>
      </c>
      <c r="U20" s="54">
        <v>-61</v>
      </c>
      <c r="V20" s="54">
        <v>-41</v>
      </c>
    </row>
    <row r="21" spans="1:22" s="28" customFormat="1" ht="21" customHeight="1">
      <c r="A21" s="70" t="s">
        <v>626</v>
      </c>
      <c r="B21" s="71">
        <v>186</v>
      </c>
      <c r="C21" s="54">
        <v>78</v>
      </c>
      <c r="D21" s="54">
        <v>108</v>
      </c>
      <c r="E21" s="54">
        <v>187</v>
      </c>
      <c r="F21" s="54">
        <v>108</v>
      </c>
      <c r="G21" s="54">
        <v>79</v>
      </c>
      <c r="H21" s="57">
        <v>-1</v>
      </c>
      <c r="I21" s="57">
        <v>-30</v>
      </c>
      <c r="J21" s="57">
        <v>29</v>
      </c>
      <c r="K21" s="54">
        <v>2196</v>
      </c>
      <c r="L21" s="54">
        <v>1195</v>
      </c>
      <c r="M21" s="54">
        <v>1001</v>
      </c>
      <c r="N21" s="54">
        <v>2914</v>
      </c>
      <c r="O21" s="54">
        <v>1630</v>
      </c>
      <c r="P21" s="54">
        <v>1284</v>
      </c>
      <c r="Q21" s="57">
        <v>-718</v>
      </c>
      <c r="R21" s="57">
        <v>-435</v>
      </c>
      <c r="S21" s="57">
        <v>-283</v>
      </c>
      <c r="T21" s="54">
        <v>-719</v>
      </c>
      <c r="U21" s="54">
        <v>-465</v>
      </c>
      <c r="V21" s="54">
        <v>-254</v>
      </c>
    </row>
    <row r="22" spans="1:22" s="28" customFormat="1" ht="21" customHeight="1">
      <c r="A22" s="70" t="s">
        <v>627</v>
      </c>
      <c r="B22" s="71">
        <v>192</v>
      </c>
      <c r="C22" s="54">
        <v>100</v>
      </c>
      <c r="D22" s="54">
        <v>92</v>
      </c>
      <c r="E22" s="54">
        <v>207</v>
      </c>
      <c r="F22" s="54">
        <v>115</v>
      </c>
      <c r="G22" s="54">
        <v>92</v>
      </c>
      <c r="H22" s="57">
        <v>-15</v>
      </c>
      <c r="I22" s="57">
        <v>-15</v>
      </c>
      <c r="J22" s="57">
        <v>0</v>
      </c>
      <c r="K22" s="54">
        <v>2136</v>
      </c>
      <c r="L22" s="54">
        <v>1229</v>
      </c>
      <c r="M22" s="54">
        <v>907</v>
      </c>
      <c r="N22" s="54">
        <v>1933</v>
      </c>
      <c r="O22" s="54">
        <v>1083</v>
      </c>
      <c r="P22" s="54">
        <v>850</v>
      </c>
      <c r="Q22" s="57">
        <v>203</v>
      </c>
      <c r="R22" s="57">
        <v>146</v>
      </c>
      <c r="S22" s="57">
        <v>57</v>
      </c>
      <c r="T22" s="54">
        <v>188</v>
      </c>
      <c r="U22" s="54">
        <v>131</v>
      </c>
      <c r="V22" s="54">
        <v>57</v>
      </c>
    </row>
    <row r="23" spans="1:22" s="28" customFormat="1" ht="21" customHeight="1">
      <c r="A23" s="70" t="s">
        <v>628</v>
      </c>
      <c r="B23" s="71">
        <v>234</v>
      </c>
      <c r="C23" s="54">
        <v>127</v>
      </c>
      <c r="D23" s="54">
        <v>107</v>
      </c>
      <c r="E23" s="54">
        <v>156</v>
      </c>
      <c r="F23" s="54">
        <v>66</v>
      </c>
      <c r="G23" s="54">
        <v>90</v>
      </c>
      <c r="H23" s="57">
        <v>78</v>
      </c>
      <c r="I23" s="57">
        <v>61</v>
      </c>
      <c r="J23" s="57">
        <v>17</v>
      </c>
      <c r="K23" s="54">
        <v>802</v>
      </c>
      <c r="L23" s="54">
        <v>434</v>
      </c>
      <c r="M23" s="54">
        <v>368</v>
      </c>
      <c r="N23" s="54">
        <v>678</v>
      </c>
      <c r="O23" s="54">
        <v>358</v>
      </c>
      <c r="P23" s="54">
        <v>320</v>
      </c>
      <c r="Q23" s="57">
        <v>124</v>
      </c>
      <c r="R23" s="57">
        <v>76</v>
      </c>
      <c r="S23" s="57">
        <v>48</v>
      </c>
      <c r="T23" s="54">
        <v>202</v>
      </c>
      <c r="U23" s="54">
        <v>137</v>
      </c>
      <c r="V23" s="54">
        <v>65</v>
      </c>
    </row>
    <row r="24" spans="1:22" s="28" customFormat="1" ht="21" customHeight="1">
      <c r="A24" s="70" t="s">
        <v>629</v>
      </c>
      <c r="B24" s="71">
        <v>185</v>
      </c>
      <c r="C24" s="54">
        <v>98</v>
      </c>
      <c r="D24" s="54">
        <v>87</v>
      </c>
      <c r="E24" s="54">
        <v>179</v>
      </c>
      <c r="F24" s="54">
        <v>77</v>
      </c>
      <c r="G24" s="54">
        <v>102</v>
      </c>
      <c r="H24" s="57">
        <v>6</v>
      </c>
      <c r="I24" s="57">
        <v>21</v>
      </c>
      <c r="J24" s="57">
        <v>-15</v>
      </c>
      <c r="K24" s="54">
        <v>707</v>
      </c>
      <c r="L24" s="54">
        <v>387</v>
      </c>
      <c r="M24" s="54">
        <v>320</v>
      </c>
      <c r="N24" s="54">
        <v>679</v>
      </c>
      <c r="O24" s="54">
        <v>367</v>
      </c>
      <c r="P24" s="54">
        <v>312</v>
      </c>
      <c r="Q24" s="57">
        <v>28</v>
      </c>
      <c r="R24" s="57">
        <v>20</v>
      </c>
      <c r="S24" s="57">
        <v>8</v>
      </c>
      <c r="T24" s="54">
        <v>34</v>
      </c>
      <c r="U24" s="54">
        <v>41</v>
      </c>
      <c r="V24" s="54">
        <v>-7</v>
      </c>
    </row>
    <row r="25" spans="1:22" s="28" customFormat="1" ht="21" customHeight="1">
      <c r="A25" s="70" t="s">
        <v>630</v>
      </c>
      <c r="B25" s="71">
        <v>224</v>
      </c>
      <c r="C25" s="54">
        <v>113</v>
      </c>
      <c r="D25" s="54">
        <v>111</v>
      </c>
      <c r="E25" s="54">
        <v>146</v>
      </c>
      <c r="F25" s="54">
        <v>76</v>
      </c>
      <c r="G25" s="54">
        <v>70</v>
      </c>
      <c r="H25" s="57">
        <v>78</v>
      </c>
      <c r="I25" s="57">
        <v>37</v>
      </c>
      <c r="J25" s="57">
        <v>41</v>
      </c>
      <c r="K25" s="54">
        <v>984</v>
      </c>
      <c r="L25" s="54">
        <v>540</v>
      </c>
      <c r="M25" s="54">
        <v>444</v>
      </c>
      <c r="N25" s="54">
        <v>825</v>
      </c>
      <c r="O25" s="54">
        <v>460</v>
      </c>
      <c r="P25" s="54">
        <v>365</v>
      </c>
      <c r="Q25" s="57">
        <v>159</v>
      </c>
      <c r="R25" s="57">
        <v>80</v>
      </c>
      <c r="S25" s="57">
        <v>79</v>
      </c>
      <c r="T25" s="54">
        <v>237</v>
      </c>
      <c r="U25" s="54">
        <v>117</v>
      </c>
      <c r="V25" s="54">
        <v>120</v>
      </c>
    </row>
    <row r="26" spans="1:22" s="28" customFormat="1" ht="21" customHeight="1">
      <c r="A26" s="70" t="s">
        <v>631</v>
      </c>
      <c r="B26" s="71">
        <v>188</v>
      </c>
      <c r="C26" s="54">
        <v>101</v>
      </c>
      <c r="D26" s="54">
        <v>87</v>
      </c>
      <c r="E26" s="54">
        <v>178</v>
      </c>
      <c r="F26" s="54">
        <v>115</v>
      </c>
      <c r="G26" s="54">
        <v>63</v>
      </c>
      <c r="H26" s="57">
        <v>10</v>
      </c>
      <c r="I26" s="57">
        <v>-14</v>
      </c>
      <c r="J26" s="57">
        <v>24</v>
      </c>
      <c r="K26" s="54">
        <v>802</v>
      </c>
      <c r="L26" s="54">
        <v>434</v>
      </c>
      <c r="M26" s="54">
        <v>368</v>
      </c>
      <c r="N26" s="54">
        <v>770</v>
      </c>
      <c r="O26" s="54">
        <v>388</v>
      </c>
      <c r="P26" s="54">
        <v>382</v>
      </c>
      <c r="Q26" s="57">
        <v>32</v>
      </c>
      <c r="R26" s="57">
        <v>46</v>
      </c>
      <c r="S26" s="57">
        <v>-14</v>
      </c>
      <c r="T26" s="54">
        <v>42</v>
      </c>
      <c r="U26" s="54">
        <v>32</v>
      </c>
      <c r="V26" s="54">
        <v>10</v>
      </c>
    </row>
    <row r="27" spans="1:22" s="28" customFormat="1" ht="21" customHeight="1">
      <c r="A27" s="70" t="s">
        <v>632</v>
      </c>
      <c r="B27" s="71">
        <v>229</v>
      </c>
      <c r="C27" s="54">
        <v>123</v>
      </c>
      <c r="D27" s="54">
        <v>106</v>
      </c>
      <c r="E27" s="54">
        <v>168</v>
      </c>
      <c r="F27" s="54">
        <v>97</v>
      </c>
      <c r="G27" s="54">
        <v>71</v>
      </c>
      <c r="H27" s="57">
        <v>61</v>
      </c>
      <c r="I27" s="57">
        <v>26</v>
      </c>
      <c r="J27" s="57">
        <v>35</v>
      </c>
      <c r="K27" s="54">
        <v>852</v>
      </c>
      <c r="L27" s="54">
        <v>464</v>
      </c>
      <c r="M27" s="54">
        <v>388</v>
      </c>
      <c r="N27" s="54">
        <v>744</v>
      </c>
      <c r="O27" s="54">
        <v>427</v>
      </c>
      <c r="P27" s="54">
        <v>317</v>
      </c>
      <c r="Q27" s="57">
        <v>108</v>
      </c>
      <c r="R27" s="57">
        <v>37</v>
      </c>
      <c r="S27" s="57">
        <v>71</v>
      </c>
      <c r="T27" s="54">
        <v>169</v>
      </c>
      <c r="U27" s="54">
        <v>63</v>
      </c>
      <c r="V27" s="54">
        <v>106</v>
      </c>
    </row>
    <row r="28" spans="1:22" s="28" customFormat="1" ht="18" customHeight="1">
      <c r="A28" s="70" t="s">
        <v>633</v>
      </c>
      <c r="B28" s="71">
        <v>217</v>
      </c>
      <c r="C28" s="54">
        <v>117</v>
      </c>
      <c r="D28" s="54">
        <v>100</v>
      </c>
      <c r="E28" s="54">
        <v>185</v>
      </c>
      <c r="F28" s="54">
        <v>101</v>
      </c>
      <c r="G28" s="54">
        <v>84</v>
      </c>
      <c r="H28" s="57">
        <v>32</v>
      </c>
      <c r="I28" s="57">
        <v>16</v>
      </c>
      <c r="J28" s="57">
        <v>16</v>
      </c>
      <c r="K28" s="54">
        <v>1010</v>
      </c>
      <c r="L28" s="54">
        <v>542</v>
      </c>
      <c r="M28" s="54">
        <v>468</v>
      </c>
      <c r="N28" s="54">
        <v>821</v>
      </c>
      <c r="O28" s="54">
        <v>428</v>
      </c>
      <c r="P28" s="54">
        <v>393</v>
      </c>
      <c r="Q28" s="57">
        <v>189</v>
      </c>
      <c r="R28" s="57">
        <v>114</v>
      </c>
      <c r="S28" s="57">
        <v>75</v>
      </c>
      <c r="T28" s="54">
        <v>221</v>
      </c>
      <c r="U28" s="54">
        <v>130</v>
      </c>
      <c r="V28" s="54">
        <v>91</v>
      </c>
    </row>
    <row r="29" spans="1:22" s="28" customFormat="1" ht="21" customHeight="1">
      <c r="A29" s="70" t="s">
        <v>634</v>
      </c>
      <c r="B29" s="71">
        <v>181</v>
      </c>
      <c r="C29" s="54">
        <v>97</v>
      </c>
      <c r="D29" s="54">
        <v>84</v>
      </c>
      <c r="E29" s="54">
        <v>174</v>
      </c>
      <c r="F29" s="54">
        <v>90</v>
      </c>
      <c r="G29" s="54">
        <v>84</v>
      </c>
      <c r="H29" s="57">
        <v>7</v>
      </c>
      <c r="I29" s="57">
        <v>7</v>
      </c>
      <c r="J29" s="57">
        <v>0</v>
      </c>
      <c r="K29" s="54">
        <v>693</v>
      </c>
      <c r="L29" s="54">
        <v>369</v>
      </c>
      <c r="M29" s="54">
        <v>324</v>
      </c>
      <c r="N29" s="54">
        <v>619</v>
      </c>
      <c r="O29" s="54">
        <v>322</v>
      </c>
      <c r="P29" s="54">
        <v>297</v>
      </c>
      <c r="Q29" s="57">
        <v>74</v>
      </c>
      <c r="R29" s="57">
        <v>47</v>
      </c>
      <c r="S29" s="57">
        <v>27</v>
      </c>
      <c r="T29" s="54">
        <v>81</v>
      </c>
      <c r="U29" s="54">
        <v>54</v>
      </c>
      <c r="V29" s="54">
        <v>27</v>
      </c>
    </row>
    <row r="30" spans="1:22" s="28" customFormat="1" ht="21" customHeight="1">
      <c r="A30" s="70" t="s">
        <v>635</v>
      </c>
      <c r="B30" s="71">
        <v>183</v>
      </c>
      <c r="C30" s="54">
        <v>95</v>
      </c>
      <c r="D30" s="54">
        <v>88</v>
      </c>
      <c r="E30" s="54">
        <v>192</v>
      </c>
      <c r="F30" s="54">
        <v>103</v>
      </c>
      <c r="G30" s="54">
        <v>89</v>
      </c>
      <c r="H30" s="57">
        <v>-9</v>
      </c>
      <c r="I30" s="57">
        <v>-8</v>
      </c>
      <c r="J30" s="57">
        <v>-1</v>
      </c>
      <c r="K30" s="54">
        <v>774</v>
      </c>
      <c r="L30" s="54">
        <v>410</v>
      </c>
      <c r="M30" s="54">
        <v>364</v>
      </c>
      <c r="N30" s="54">
        <v>676</v>
      </c>
      <c r="O30" s="54">
        <v>361</v>
      </c>
      <c r="P30" s="54">
        <v>315</v>
      </c>
      <c r="Q30" s="57">
        <v>98</v>
      </c>
      <c r="R30" s="57">
        <v>49</v>
      </c>
      <c r="S30" s="57">
        <v>49</v>
      </c>
      <c r="T30" s="54">
        <v>89</v>
      </c>
      <c r="U30" s="54">
        <v>41</v>
      </c>
      <c r="V30" s="54">
        <v>48</v>
      </c>
    </row>
    <row r="31" spans="1:23" s="135" customFormat="1" ht="18" customHeight="1">
      <c r="A31" s="194" t="s">
        <v>689</v>
      </c>
      <c r="B31" s="194"/>
      <c r="C31" s="194"/>
      <c r="D31" s="194"/>
      <c r="E31" s="194"/>
      <c r="R31" s="148"/>
      <c r="S31" s="148"/>
      <c r="T31" s="148"/>
      <c r="V31" s="149" t="s">
        <v>116</v>
      </c>
      <c r="W31" s="111"/>
    </row>
    <row r="32" s="135" customFormat="1" ht="18" customHeight="1">
      <c r="A32" s="150" t="s">
        <v>768</v>
      </c>
    </row>
    <row r="33" s="135" customFormat="1" ht="18" customHeight="1">
      <c r="A33" s="151" t="s">
        <v>769</v>
      </c>
    </row>
    <row r="34" spans="16:18" s="135" customFormat="1" ht="18" customHeight="1">
      <c r="P34" s="111"/>
      <c r="R34" s="111"/>
    </row>
    <row r="35" ht="13.5">
      <c r="S35" s="6"/>
    </row>
  </sheetData>
  <sheetProtection/>
  <mergeCells count="11">
    <mergeCell ref="T3:V4"/>
    <mergeCell ref="B3:J3"/>
    <mergeCell ref="K3:S3"/>
    <mergeCell ref="K4:M4"/>
    <mergeCell ref="N4:P4"/>
    <mergeCell ref="Q4:S4"/>
    <mergeCell ref="A31:E31"/>
    <mergeCell ref="A3:A5"/>
    <mergeCell ref="B4:D4"/>
    <mergeCell ref="E4:G4"/>
    <mergeCell ref="H4:J4"/>
  </mergeCells>
  <printOptions/>
  <pageMargins left="0.62" right="0.31496062992125984" top="0.45" bottom="0.39" header="0.33" footer="0.3"/>
  <pageSetup fitToHeight="1" fitToWidth="1" horizontalDpi="600" verticalDpi="600" orientation="landscape" paperSize="8" scale="97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8" width="14.625" style="1" customWidth="1"/>
    <col min="9" max="9" width="13.125" style="1" bestFit="1" customWidth="1"/>
    <col min="10" max="16384" width="9.00390625" style="1" customWidth="1"/>
  </cols>
  <sheetData>
    <row r="1" s="75" customFormat="1" ht="21.75" customHeight="1">
      <c r="A1" s="137" t="s">
        <v>690</v>
      </c>
    </row>
    <row r="2" spans="1:8" s="135" customFormat="1" ht="21.75" customHeight="1">
      <c r="A2" s="135" t="s">
        <v>770</v>
      </c>
      <c r="H2" s="111" t="s">
        <v>193</v>
      </c>
    </row>
    <row r="3" spans="1:8" ht="21.75" customHeight="1">
      <c r="A3" s="2" t="s">
        <v>194</v>
      </c>
      <c r="B3" s="2" t="s">
        <v>195</v>
      </c>
      <c r="C3" s="2" t="s">
        <v>196</v>
      </c>
      <c r="D3" s="2" t="s">
        <v>197</v>
      </c>
      <c r="E3" s="2" t="s">
        <v>198</v>
      </c>
      <c r="F3" s="2" t="s">
        <v>199</v>
      </c>
      <c r="G3" s="2" t="s">
        <v>200</v>
      </c>
      <c r="H3" s="2" t="s">
        <v>201</v>
      </c>
    </row>
    <row r="4" spans="1:8" ht="21.75" customHeight="1">
      <c r="A4" s="73" t="s">
        <v>691</v>
      </c>
      <c r="B4" s="25">
        <v>10.068339506494862</v>
      </c>
      <c r="C4" s="25">
        <v>7.780992548064383</v>
      </c>
      <c r="D4" s="25">
        <v>0.22873469584304787</v>
      </c>
      <c r="E4" s="25">
        <v>5.054234200251207</v>
      </c>
      <c r="F4" s="25">
        <v>5.259694137569874</v>
      </c>
      <c r="G4" s="74">
        <v>-0.20545993731866757</v>
      </c>
      <c r="H4" s="74">
        <v>0.02</v>
      </c>
    </row>
    <row r="5" spans="1:8" ht="21.75" customHeight="1">
      <c r="A5" s="3" t="s">
        <v>685</v>
      </c>
      <c r="B5" s="25">
        <v>9.061248590093943</v>
      </c>
      <c r="C5" s="25">
        <v>7.68351488633697</v>
      </c>
      <c r="D5" s="25">
        <v>0.1377733703756974</v>
      </c>
      <c r="E5" s="25">
        <v>4.86</v>
      </c>
      <c r="F5" s="25">
        <v>4.77</v>
      </c>
      <c r="G5" s="74">
        <v>0.09538156410625204</v>
      </c>
      <c r="H5" s="74">
        <v>0.2331549344819494</v>
      </c>
    </row>
    <row r="6" spans="1:8" s="12" customFormat="1" ht="21.75" customHeight="1">
      <c r="A6" s="3" t="s">
        <v>686</v>
      </c>
      <c r="B6" s="25">
        <v>9.607485166590598</v>
      </c>
      <c r="C6" s="25">
        <v>7.911151681119732</v>
      </c>
      <c r="D6" s="25">
        <v>0.16963334854708656</v>
      </c>
      <c r="E6" s="25">
        <v>4.818956336528221</v>
      </c>
      <c r="F6" s="25">
        <v>4.6721436178305185</v>
      </c>
      <c r="G6" s="74">
        <v>0.14300928038947208</v>
      </c>
      <c r="H6" s="74">
        <v>0.31264262893655864</v>
      </c>
    </row>
    <row r="7" spans="1:8" s="12" customFormat="1" ht="21.75" customHeight="1">
      <c r="A7" s="3" t="s">
        <v>687</v>
      </c>
      <c r="B7" s="25">
        <v>9.463794162476965</v>
      </c>
      <c r="C7" s="25">
        <v>7.844787709200658</v>
      </c>
      <c r="D7" s="25">
        <v>0.1619006453276308</v>
      </c>
      <c r="E7" s="25">
        <v>4.802420547353095</v>
      </c>
      <c r="F7" s="25">
        <v>4.842990498289995</v>
      </c>
      <c r="G7" s="74">
        <v>-0.040569950936900454</v>
      </c>
      <c r="H7" s="74">
        <v>0.12133069439073034</v>
      </c>
    </row>
    <row r="8" spans="1:8" s="12" customFormat="1" ht="21.75" customHeight="1">
      <c r="A8" s="15" t="s">
        <v>688</v>
      </c>
      <c r="B8" s="106">
        <v>9.319780960531997</v>
      </c>
      <c r="C8" s="106">
        <v>8.270784891427013</v>
      </c>
      <c r="D8" s="106">
        <v>0.1048996069104983</v>
      </c>
      <c r="E8" s="106">
        <v>4.65269520036961</v>
      </c>
      <c r="F8" s="106">
        <v>4.56824533632253</v>
      </c>
      <c r="G8" s="107">
        <v>0.08444986404707985</v>
      </c>
      <c r="H8" s="107">
        <v>0.18934947095757815</v>
      </c>
    </row>
    <row r="9" spans="1:9" s="135" customFormat="1" ht="18" customHeight="1">
      <c r="A9" s="152" t="s">
        <v>771</v>
      </c>
      <c r="H9" s="111" t="s">
        <v>181</v>
      </c>
      <c r="I9" s="111"/>
    </row>
    <row r="10" spans="8:9" s="135" customFormat="1" ht="21.75" customHeight="1">
      <c r="H10" s="111"/>
      <c r="I10" s="111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5" r:id="rId1"/>
  <headerFooter alignWithMargins="0">
    <oddHeader>&amp;R6人口動態率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4" width="19.625" style="1" customWidth="1"/>
    <col min="5" max="16384" width="9.00390625" style="1" customWidth="1"/>
  </cols>
  <sheetData>
    <row r="1" ht="24" customHeight="1">
      <c r="A1" s="137" t="s">
        <v>692</v>
      </c>
    </row>
    <row r="2" s="135" customFormat="1" ht="24" customHeight="1">
      <c r="D2" s="138" t="s">
        <v>21</v>
      </c>
    </row>
    <row r="3" spans="1:4" ht="24" customHeight="1">
      <c r="A3" s="2" t="s">
        <v>7</v>
      </c>
      <c r="B3" s="2" t="s">
        <v>8</v>
      </c>
      <c r="C3" s="2" t="s">
        <v>9</v>
      </c>
      <c r="D3" s="2" t="s">
        <v>10</v>
      </c>
    </row>
    <row r="4" spans="1:4" ht="24" customHeight="1">
      <c r="A4" s="10" t="s">
        <v>693</v>
      </c>
      <c r="B4" s="5">
        <v>1559</v>
      </c>
      <c r="C4" s="5">
        <v>522</v>
      </c>
      <c r="D4" s="5">
        <v>117</v>
      </c>
    </row>
    <row r="5" spans="1:4" s="12" customFormat="1" ht="24" customHeight="1">
      <c r="A5" s="3" t="s">
        <v>695</v>
      </c>
      <c r="B5" s="5">
        <v>1580</v>
      </c>
      <c r="C5" s="5">
        <v>529</v>
      </c>
      <c r="D5" s="5">
        <v>101</v>
      </c>
    </row>
    <row r="6" spans="1:4" s="12" customFormat="1" ht="24" customHeight="1">
      <c r="A6" s="3" t="s">
        <v>696</v>
      </c>
      <c r="B6" s="5">
        <v>1604</v>
      </c>
      <c r="C6" s="5">
        <v>564</v>
      </c>
      <c r="D6" s="5">
        <v>81</v>
      </c>
    </row>
    <row r="7" spans="1:4" ht="24" customHeight="1">
      <c r="A7" s="3" t="s">
        <v>697</v>
      </c>
      <c r="B7" s="5">
        <v>1674</v>
      </c>
      <c r="C7" s="5">
        <v>569</v>
      </c>
      <c r="D7" s="5">
        <v>94</v>
      </c>
    </row>
    <row r="8" spans="1:4" s="12" customFormat="1" ht="24" customHeight="1">
      <c r="A8" s="15" t="s">
        <v>698</v>
      </c>
      <c r="B8" s="14">
        <v>1605</v>
      </c>
      <c r="C8" s="14">
        <v>522</v>
      </c>
      <c r="D8" s="14">
        <v>105</v>
      </c>
    </row>
    <row r="9" spans="1:4" s="135" customFormat="1" ht="21" customHeight="1">
      <c r="A9" s="146" t="s">
        <v>6</v>
      </c>
      <c r="D9" s="138" t="s">
        <v>20</v>
      </c>
    </row>
    <row r="10" ht="21" customHeight="1"/>
    <row r="11" ht="13.5">
      <c r="A11" s="12"/>
    </row>
  </sheetData>
  <sheetProtection/>
  <printOptions/>
  <pageMargins left="0.62" right="0.31496062992125984" top="0.45" bottom="0.39" header="0.33" footer="0.3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12.50390625" style="1" customWidth="1"/>
    <col min="4" max="4" width="6.875" style="1" customWidth="1"/>
    <col min="5" max="7" width="12.50390625" style="1" customWidth="1"/>
    <col min="8" max="16384" width="9.00390625" style="1" customWidth="1"/>
  </cols>
  <sheetData>
    <row r="1" s="75" customFormat="1" ht="20.25" customHeight="1">
      <c r="A1" s="137" t="s">
        <v>699</v>
      </c>
    </row>
    <row r="2" s="135" customFormat="1" ht="20.25" customHeight="1">
      <c r="G2" s="111" t="s">
        <v>636</v>
      </c>
    </row>
    <row r="3" spans="1:7" ht="20.25" customHeight="1">
      <c r="A3" s="17" t="s">
        <v>202</v>
      </c>
      <c r="B3" s="2" t="s">
        <v>203</v>
      </c>
      <c r="C3" s="2" t="s">
        <v>204</v>
      </c>
      <c r="E3" s="17" t="s">
        <v>202</v>
      </c>
      <c r="F3" s="2" t="s">
        <v>203</v>
      </c>
      <c r="G3" s="2" t="s">
        <v>204</v>
      </c>
    </row>
    <row r="4" spans="1:7" ht="20.25" customHeight="1">
      <c r="A4" s="118" t="s">
        <v>205</v>
      </c>
      <c r="B4" s="16">
        <v>6048</v>
      </c>
      <c r="C4" s="16">
        <v>6422</v>
      </c>
      <c r="E4" s="2" t="s">
        <v>230</v>
      </c>
      <c r="F4" s="78">
        <v>52</v>
      </c>
      <c r="G4" s="78">
        <v>48</v>
      </c>
    </row>
    <row r="5" spans="1:7" ht="20.25" customHeight="1">
      <c r="A5" s="44"/>
      <c r="B5" s="76"/>
      <c r="C5" s="76"/>
      <c r="E5" s="2" t="s">
        <v>231</v>
      </c>
      <c r="F5" s="78">
        <v>122</v>
      </c>
      <c r="G5" s="78">
        <v>134</v>
      </c>
    </row>
    <row r="6" spans="1:7" ht="20.25" customHeight="1">
      <c r="A6" s="2" t="s">
        <v>206</v>
      </c>
      <c r="B6" s="78">
        <v>227</v>
      </c>
      <c r="C6" s="78">
        <v>140</v>
      </c>
      <c r="E6" s="2" t="s">
        <v>232</v>
      </c>
      <c r="F6" s="78">
        <v>85</v>
      </c>
      <c r="G6" s="78">
        <v>87</v>
      </c>
    </row>
    <row r="7" spans="1:7" ht="20.25" customHeight="1">
      <c r="A7" s="2" t="s">
        <v>207</v>
      </c>
      <c r="B7" s="78">
        <v>89</v>
      </c>
      <c r="C7" s="78">
        <v>35</v>
      </c>
      <c r="E7" s="2" t="s">
        <v>233</v>
      </c>
      <c r="F7" s="78">
        <v>17</v>
      </c>
      <c r="G7" s="78">
        <v>18</v>
      </c>
    </row>
    <row r="8" spans="1:7" ht="20.25" customHeight="1">
      <c r="A8" s="2" t="s">
        <v>208</v>
      </c>
      <c r="B8" s="78">
        <v>62</v>
      </c>
      <c r="C8" s="78">
        <v>38</v>
      </c>
      <c r="E8" s="2" t="s">
        <v>234</v>
      </c>
      <c r="F8" s="78">
        <v>10</v>
      </c>
      <c r="G8" s="78">
        <v>17</v>
      </c>
    </row>
    <row r="9" spans="1:7" ht="20.25" customHeight="1">
      <c r="A9" s="2" t="s">
        <v>209</v>
      </c>
      <c r="B9" s="78">
        <v>209</v>
      </c>
      <c r="C9" s="78">
        <v>152</v>
      </c>
      <c r="E9" s="2" t="s">
        <v>235</v>
      </c>
      <c r="F9" s="78">
        <v>8</v>
      </c>
      <c r="G9" s="78">
        <v>2</v>
      </c>
    </row>
    <row r="10" spans="1:7" ht="20.25" customHeight="1">
      <c r="A10" s="2" t="s">
        <v>210</v>
      </c>
      <c r="B10" s="78">
        <v>37</v>
      </c>
      <c r="C10" s="78">
        <v>40</v>
      </c>
      <c r="E10" s="2" t="s">
        <v>236</v>
      </c>
      <c r="F10" s="78">
        <v>8</v>
      </c>
      <c r="G10" s="78">
        <v>6</v>
      </c>
    </row>
    <row r="11" spans="1:7" ht="20.25" customHeight="1">
      <c r="A11" s="2" t="s">
        <v>211</v>
      </c>
      <c r="B11" s="78">
        <v>70</v>
      </c>
      <c r="C11" s="78">
        <v>36</v>
      </c>
      <c r="E11" s="2" t="s">
        <v>237</v>
      </c>
      <c r="F11" s="78">
        <v>33</v>
      </c>
      <c r="G11" s="78">
        <v>24</v>
      </c>
    </row>
    <row r="12" spans="1:7" ht="20.25" customHeight="1">
      <c r="A12" s="2" t="s">
        <v>212</v>
      </c>
      <c r="B12" s="78">
        <v>327</v>
      </c>
      <c r="C12" s="78">
        <v>244</v>
      </c>
      <c r="E12" s="2" t="s">
        <v>238</v>
      </c>
      <c r="F12" s="78">
        <v>41</v>
      </c>
      <c r="G12" s="78">
        <v>29</v>
      </c>
    </row>
    <row r="13" spans="1:7" ht="20.25" customHeight="1">
      <c r="A13" s="2" t="s">
        <v>213</v>
      </c>
      <c r="B13" s="78">
        <v>332</v>
      </c>
      <c r="C13" s="78">
        <v>351</v>
      </c>
      <c r="E13" s="2" t="s">
        <v>239</v>
      </c>
      <c r="F13" s="78">
        <v>13</v>
      </c>
      <c r="G13" s="78">
        <v>15</v>
      </c>
    </row>
    <row r="14" spans="1:7" ht="20.25" customHeight="1">
      <c r="A14" s="2" t="s">
        <v>214</v>
      </c>
      <c r="B14" s="78">
        <v>122</v>
      </c>
      <c r="C14" s="78">
        <v>172</v>
      </c>
      <c r="E14" s="2" t="s">
        <v>240</v>
      </c>
      <c r="F14" s="78">
        <v>8</v>
      </c>
      <c r="G14" s="78">
        <v>7</v>
      </c>
    </row>
    <row r="15" spans="1:7" ht="20.25" customHeight="1">
      <c r="A15" s="2" t="s">
        <v>215</v>
      </c>
      <c r="B15" s="78">
        <v>570</v>
      </c>
      <c r="C15" s="78">
        <v>652</v>
      </c>
      <c r="E15" s="2" t="s">
        <v>241</v>
      </c>
      <c r="F15" s="78">
        <v>10</v>
      </c>
      <c r="G15" s="78">
        <v>28</v>
      </c>
    </row>
    <row r="16" spans="1:7" ht="20.25" customHeight="1">
      <c r="A16" s="2" t="s">
        <v>216</v>
      </c>
      <c r="B16" s="78">
        <v>671</v>
      </c>
      <c r="C16" s="78">
        <v>925</v>
      </c>
      <c r="E16" s="2" t="s">
        <v>242</v>
      </c>
      <c r="F16" s="78">
        <v>25</v>
      </c>
      <c r="G16" s="78">
        <v>21</v>
      </c>
    </row>
    <row r="17" spans="1:7" ht="20.25" customHeight="1">
      <c r="A17" s="2" t="s">
        <v>217</v>
      </c>
      <c r="B17" s="78">
        <v>1176</v>
      </c>
      <c r="C17" s="78">
        <v>1469</v>
      </c>
      <c r="E17" s="2" t="s">
        <v>243</v>
      </c>
      <c r="F17" s="78">
        <v>11</v>
      </c>
      <c r="G17" s="78">
        <v>6</v>
      </c>
    </row>
    <row r="18" spans="1:7" ht="20.25" customHeight="1">
      <c r="A18" s="2" t="s">
        <v>218</v>
      </c>
      <c r="B18" s="78">
        <v>498</v>
      </c>
      <c r="C18" s="78">
        <v>680</v>
      </c>
      <c r="E18" s="2" t="s">
        <v>244</v>
      </c>
      <c r="F18" s="78">
        <v>84</v>
      </c>
      <c r="G18" s="78">
        <v>77</v>
      </c>
    </row>
    <row r="19" spans="1:7" ht="20.25" customHeight="1">
      <c r="A19" s="2" t="s">
        <v>219</v>
      </c>
      <c r="B19" s="78">
        <v>94</v>
      </c>
      <c r="C19" s="78">
        <v>95</v>
      </c>
      <c r="E19" s="2" t="s">
        <v>245</v>
      </c>
      <c r="F19" s="78">
        <v>8</v>
      </c>
      <c r="G19" s="78">
        <v>4</v>
      </c>
    </row>
    <row r="20" spans="1:7" ht="20.25" customHeight="1">
      <c r="A20" s="2" t="s">
        <v>220</v>
      </c>
      <c r="B20" s="78">
        <v>23</v>
      </c>
      <c r="C20" s="78">
        <v>20</v>
      </c>
      <c r="E20" s="2" t="s">
        <v>246</v>
      </c>
      <c r="F20" s="78">
        <v>25</v>
      </c>
      <c r="G20" s="78">
        <v>16</v>
      </c>
    </row>
    <row r="21" spans="1:7" ht="20.25" customHeight="1">
      <c r="A21" s="2" t="s">
        <v>221</v>
      </c>
      <c r="B21" s="78">
        <v>14</v>
      </c>
      <c r="C21" s="78">
        <v>42</v>
      </c>
      <c r="E21" s="2" t="s">
        <v>247</v>
      </c>
      <c r="F21" s="78">
        <v>21</v>
      </c>
      <c r="G21" s="78">
        <v>15</v>
      </c>
    </row>
    <row r="22" spans="1:7" ht="20.25" customHeight="1">
      <c r="A22" s="2" t="s">
        <v>222</v>
      </c>
      <c r="B22" s="78">
        <v>13</v>
      </c>
      <c r="C22" s="78">
        <v>8</v>
      </c>
      <c r="E22" s="2" t="s">
        <v>248</v>
      </c>
      <c r="F22" s="78">
        <v>34</v>
      </c>
      <c r="G22" s="78">
        <v>7</v>
      </c>
    </row>
    <row r="23" spans="1:7" ht="20.25" customHeight="1">
      <c r="A23" s="2" t="s">
        <v>223</v>
      </c>
      <c r="B23" s="78">
        <v>45</v>
      </c>
      <c r="C23" s="78">
        <v>62</v>
      </c>
      <c r="E23" s="2" t="s">
        <v>249</v>
      </c>
      <c r="F23" s="78">
        <v>14</v>
      </c>
      <c r="G23" s="78">
        <v>15</v>
      </c>
    </row>
    <row r="24" spans="1:7" ht="20.25" customHeight="1">
      <c r="A24" s="2" t="s">
        <v>224</v>
      </c>
      <c r="B24" s="78">
        <v>56</v>
      </c>
      <c r="C24" s="78">
        <v>83</v>
      </c>
      <c r="E24" s="2" t="s">
        <v>250</v>
      </c>
      <c r="F24" s="78">
        <v>20</v>
      </c>
      <c r="G24" s="78">
        <v>26</v>
      </c>
    </row>
    <row r="25" spans="1:7" ht="20.25" customHeight="1">
      <c r="A25" s="2" t="s">
        <v>225</v>
      </c>
      <c r="B25" s="78">
        <v>18</v>
      </c>
      <c r="C25" s="78">
        <v>44</v>
      </c>
      <c r="E25" s="2" t="s">
        <v>251</v>
      </c>
      <c r="F25" s="78">
        <v>52</v>
      </c>
      <c r="G25" s="78">
        <v>35</v>
      </c>
    </row>
    <row r="26" spans="1:7" ht="20.25" customHeight="1">
      <c r="A26" s="2" t="s">
        <v>226</v>
      </c>
      <c r="B26" s="78">
        <v>119</v>
      </c>
      <c r="C26" s="78">
        <v>141</v>
      </c>
      <c r="E26" s="44"/>
      <c r="F26" s="78"/>
      <c r="G26" s="78"/>
    </row>
    <row r="27" spans="1:7" ht="20.25" customHeight="1">
      <c r="A27" s="2" t="s">
        <v>227</v>
      </c>
      <c r="B27" s="78">
        <v>86</v>
      </c>
      <c r="C27" s="78">
        <v>117</v>
      </c>
      <c r="E27" s="2" t="s">
        <v>252</v>
      </c>
      <c r="F27" s="78">
        <v>434</v>
      </c>
      <c r="G27" s="78">
        <v>199</v>
      </c>
    </row>
    <row r="28" spans="1:7" ht="20.25" customHeight="1">
      <c r="A28" s="2" t="s">
        <v>228</v>
      </c>
      <c r="B28" s="78">
        <v>36</v>
      </c>
      <c r="C28" s="78">
        <v>15</v>
      </c>
      <c r="E28" s="44"/>
      <c r="F28" s="78"/>
      <c r="G28" s="78"/>
    </row>
    <row r="29" spans="1:7" ht="20.25" customHeight="1">
      <c r="A29" s="2" t="s">
        <v>229</v>
      </c>
      <c r="B29" s="78">
        <v>19</v>
      </c>
      <c r="C29" s="78">
        <v>25</v>
      </c>
      <c r="E29" s="2" t="s">
        <v>253</v>
      </c>
      <c r="F29" s="78">
        <v>305</v>
      </c>
      <c r="G29" s="78">
        <v>585</v>
      </c>
    </row>
    <row r="30" s="146" customFormat="1" ht="18.75" customHeight="1">
      <c r="G30" s="153" t="s">
        <v>254</v>
      </c>
    </row>
    <row r="31" s="135" customFormat="1" ht="15.75" customHeight="1">
      <c r="A31" s="152" t="s">
        <v>776</v>
      </c>
    </row>
    <row r="32" s="135" customFormat="1" ht="15.75" customHeight="1">
      <c r="A32" s="135" t="s">
        <v>777</v>
      </c>
    </row>
  </sheetData>
  <sheetProtection/>
  <printOptions/>
  <pageMargins left="1.0236220472440944" right="0.7086614173228347" top="1.22" bottom="0.7874015748031497" header="0.65" footer="0.31496062992125984"/>
  <pageSetup horizontalDpi="300" verticalDpi="300" orientation="portrait" paperSize="9" r:id="rId2"/>
  <headerFooter alignWithMargins="0">
    <oddHeader>&amp;R&amp;A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4.375" style="1" customWidth="1"/>
    <col min="2" max="3" width="12.50390625" style="1" customWidth="1"/>
    <col min="4" max="4" width="3.125" style="1" customWidth="1"/>
    <col min="5" max="5" width="14.375" style="1" customWidth="1"/>
    <col min="6" max="7" width="12.50390625" style="1" customWidth="1"/>
    <col min="8" max="16384" width="9.00390625" style="1" customWidth="1"/>
  </cols>
  <sheetData>
    <row r="1" s="136" customFormat="1" ht="28.5" customHeight="1">
      <c r="A1" s="137" t="s">
        <v>700</v>
      </c>
    </row>
    <row r="2" s="135" customFormat="1" ht="28.5" customHeight="1">
      <c r="G2" s="111" t="s">
        <v>636</v>
      </c>
    </row>
    <row r="3" spans="1:7" ht="23.25" customHeight="1">
      <c r="A3" s="17" t="s">
        <v>255</v>
      </c>
      <c r="B3" s="2" t="s">
        <v>203</v>
      </c>
      <c r="C3" s="2" t="s">
        <v>204</v>
      </c>
      <c r="E3" s="17" t="s">
        <v>255</v>
      </c>
      <c r="F3" s="2" t="s">
        <v>203</v>
      </c>
      <c r="G3" s="2" t="s">
        <v>204</v>
      </c>
    </row>
    <row r="4" spans="1:7" s="12" customFormat="1" ht="23.25" customHeight="1">
      <c r="A4" s="118" t="s">
        <v>256</v>
      </c>
      <c r="B4" s="16">
        <v>5933</v>
      </c>
      <c r="C4" s="16">
        <v>5056</v>
      </c>
      <c r="E4" s="80" t="s">
        <v>286</v>
      </c>
      <c r="F4" s="51">
        <v>43</v>
      </c>
      <c r="G4" s="51">
        <v>32</v>
      </c>
    </row>
    <row r="5" spans="1:7" ht="23.25" customHeight="1">
      <c r="A5" s="44"/>
      <c r="B5" s="79"/>
      <c r="C5" s="79"/>
      <c r="E5" s="80" t="s">
        <v>287</v>
      </c>
      <c r="F5" s="51">
        <v>174</v>
      </c>
      <c r="G5" s="51">
        <v>166</v>
      </c>
    </row>
    <row r="6" spans="1:7" ht="23.25" customHeight="1">
      <c r="A6" s="80" t="s">
        <v>257</v>
      </c>
      <c r="B6" s="19">
        <v>0</v>
      </c>
      <c r="C6" s="19">
        <v>0</v>
      </c>
      <c r="E6" s="124" t="s">
        <v>288</v>
      </c>
      <c r="F6" s="51">
        <v>13</v>
      </c>
      <c r="G6" s="51">
        <v>29</v>
      </c>
    </row>
    <row r="7" spans="1:7" ht="23.25" customHeight="1">
      <c r="A7" s="80" t="s">
        <v>258</v>
      </c>
      <c r="B7" s="51">
        <v>552</v>
      </c>
      <c r="C7" s="51">
        <v>379</v>
      </c>
      <c r="E7" s="80" t="s">
        <v>289</v>
      </c>
      <c r="F7" s="51">
        <v>178</v>
      </c>
      <c r="G7" s="51">
        <v>121</v>
      </c>
    </row>
    <row r="8" spans="1:7" ht="23.25" customHeight="1">
      <c r="A8" s="80" t="s">
        <v>259</v>
      </c>
      <c r="B8" s="51">
        <v>228</v>
      </c>
      <c r="C8" s="51">
        <v>251</v>
      </c>
      <c r="E8" s="44"/>
      <c r="F8" s="51"/>
      <c r="G8" s="51"/>
    </row>
    <row r="9" spans="1:7" ht="23.25" customHeight="1">
      <c r="A9" s="80" t="s">
        <v>260</v>
      </c>
      <c r="B9" s="51">
        <v>73</v>
      </c>
      <c r="C9" s="51">
        <v>50</v>
      </c>
      <c r="E9" s="82" t="s">
        <v>290</v>
      </c>
      <c r="F9" s="5">
        <f>F10+F11+F12</f>
        <v>783</v>
      </c>
      <c r="G9" s="5">
        <f>G10+G11+G12</f>
        <v>666</v>
      </c>
    </row>
    <row r="10" spans="1:7" ht="23.25" customHeight="1">
      <c r="A10" s="80" t="s">
        <v>261</v>
      </c>
      <c r="B10" s="51">
        <v>133</v>
      </c>
      <c r="C10" s="51">
        <v>130</v>
      </c>
      <c r="E10" s="83" t="s">
        <v>291</v>
      </c>
      <c r="F10" s="51">
        <v>367</v>
      </c>
      <c r="G10" s="51">
        <v>426</v>
      </c>
    </row>
    <row r="11" spans="1:7" ht="23.25" customHeight="1">
      <c r="A11" s="80" t="s">
        <v>262</v>
      </c>
      <c r="B11" s="51">
        <v>27</v>
      </c>
      <c r="C11" s="51">
        <v>26</v>
      </c>
      <c r="E11" s="83" t="s">
        <v>292</v>
      </c>
      <c r="F11" s="51">
        <v>168</v>
      </c>
      <c r="G11" s="51">
        <v>92</v>
      </c>
    </row>
    <row r="12" spans="1:7" ht="23.25" customHeight="1">
      <c r="A12" s="81" t="s">
        <v>263</v>
      </c>
      <c r="B12" s="51">
        <v>76</v>
      </c>
      <c r="C12" s="51">
        <v>48</v>
      </c>
      <c r="E12" s="83" t="s">
        <v>293</v>
      </c>
      <c r="F12" s="51">
        <v>248</v>
      </c>
      <c r="G12" s="51">
        <v>148</v>
      </c>
    </row>
    <row r="13" spans="1:7" ht="23.25" customHeight="1">
      <c r="A13" s="80" t="s">
        <v>264</v>
      </c>
      <c r="B13" s="51">
        <v>36</v>
      </c>
      <c r="C13" s="51">
        <v>24</v>
      </c>
      <c r="E13" s="27"/>
      <c r="F13" s="51"/>
      <c r="G13" s="51"/>
    </row>
    <row r="14" spans="1:7" ht="23.25" customHeight="1">
      <c r="A14" s="80" t="s">
        <v>265</v>
      </c>
      <c r="B14" s="51">
        <v>19</v>
      </c>
      <c r="C14" s="51">
        <v>33</v>
      </c>
      <c r="E14" s="82" t="s">
        <v>294</v>
      </c>
      <c r="F14" s="5">
        <v>198</v>
      </c>
      <c r="G14" s="5">
        <v>113</v>
      </c>
    </row>
    <row r="15" spans="1:7" ht="23.25" customHeight="1">
      <c r="A15" s="80" t="s">
        <v>267</v>
      </c>
      <c r="B15" s="51">
        <v>195</v>
      </c>
      <c r="C15" s="51">
        <v>129</v>
      </c>
      <c r="E15" s="83" t="s">
        <v>295</v>
      </c>
      <c r="F15" s="5">
        <v>198</v>
      </c>
      <c r="G15" s="5">
        <v>113</v>
      </c>
    </row>
    <row r="16" spans="1:7" ht="23.25" customHeight="1">
      <c r="A16" s="80" t="s">
        <v>268</v>
      </c>
      <c r="B16" s="51">
        <v>77</v>
      </c>
      <c r="C16" s="51">
        <v>32</v>
      </c>
      <c r="E16" s="27"/>
      <c r="F16" s="51"/>
      <c r="G16" s="51"/>
    </row>
    <row r="17" spans="1:7" ht="23.25" customHeight="1">
      <c r="A17" s="80" t="s">
        <v>269</v>
      </c>
      <c r="B17" s="51">
        <v>67</v>
      </c>
      <c r="C17" s="51">
        <v>40</v>
      </c>
      <c r="E17" s="82" t="s">
        <v>296</v>
      </c>
      <c r="F17" s="5">
        <v>76</v>
      </c>
      <c r="G17" s="5">
        <v>34</v>
      </c>
    </row>
    <row r="18" spans="1:7" ht="23.25" customHeight="1">
      <c r="A18" s="80" t="s">
        <v>270</v>
      </c>
      <c r="B18" s="51">
        <v>501</v>
      </c>
      <c r="C18" s="51">
        <v>495</v>
      </c>
      <c r="E18" s="83" t="s">
        <v>297</v>
      </c>
      <c r="F18" s="39">
        <v>76</v>
      </c>
      <c r="G18" s="51">
        <v>34</v>
      </c>
    </row>
    <row r="19" spans="1:7" ht="23.25" customHeight="1">
      <c r="A19" s="80" t="s">
        <v>271</v>
      </c>
      <c r="B19" s="51">
        <v>51</v>
      </c>
      <c r="C19" s="51">
        <v>59</v>
      </c>
      <c r="E19" s="27"/>
      <c r="F19" s="51"/>
      <c r="G19" s="51"/>
    </row>
    <row r="20" spans="1:7" ht="23.25" customHeight="1">
      <c r="A20" s="80" t="s">
        <v>272</v>
      </c>
      <c r="B20" s="51">
        <v>60</v>
      </c>
      <c r="C20" s="51">
        <v>126</v>
      </c>
      <c r="E20" s="84" t="s">
        <v>298</v>
      </c>
      <c r="F20" s="5">
        <f>F21+F22+F23</f>
        <v>50</v>
      </c>
      <c r="G20" s="5">
        <v>49</v>
      </c>
    </row>
    <row r="21" spans="1:7" ht="23.25" customHeight="1">
      <c r="A21" s="80" t="s">
        <v>273</v>
      </c>
      <c r="B21" s="51">
        <v>263</v>
      </c>
      <c r="C21" s="51">
        <v>348</v>
      </c>
      <c r="E21" s="83" t="s">
        <v>299</v>
      </c>
      <c r="F21" s="51">
        <v>9</v>
      </c>
      <c r="G21" s="51">
        <v>4</v>
      </c>
    </row>
    <row r="22" spans="1:7" ht="23.25" customHeight="1">
      <c r="A22" s="80" t="s">
        <v>274</v>
      </c>
      <c r="B22" s="51">
        <v>958</v>
      </c>
      <c r="C22" s="51">
        <v>784</v>
      </c>
      <c r="E22" s="83" t="s">
        <v>300</v>
      </c>
      <c r="F22" s="39">
        <v>40</v>
      </c>
      <c r="G22" s="51">
        <v>45</v>
      </c>
    </row>
    <row r="23" spans="1:7" ht="23.25" customHeight="1">
      <c r="A23" s="80" t="s">
        <v>275</v>
      </c>
      <c r="B23" s="51">
        <v>105</v>
      </c>
      <c r="C23" s="51">
        <v>87</v>
      </c>
      <c r="E23" s="83" t="s">
        <v>301</v>
      </c>
      <c r="F23" s="51">
        <v>1</v>
      </c>
      <c r="G23" s="108" t="s">
        <v>266</v>
      </c>
    </row>
    <row r="24" spans="1:7" ht="23.25" customHeight="1">
      <c r="A24" s="80" t="s">
        <v>276</v>
      </c>
      <c r="B24" s="51">
        <v>28</v>
      </c>
      <c r="C24" s="51">
        <v>14</v>
      </c>
      <c r="E24" s="27"/>
      <c r="F24" s="51"/>
      <c r="G24" s="51"/>
    </row>
    <row r="25" spans="1:7" ht="23.25" customHeight="1">
      <c r="A25" s="80" t="s">
        <v>277</v>
      </c>
      <c r="B25" s="51">
        <v>52</v>
      </c>
      <c r="C25" s="51">
        <v>66</v>
      </c>
      <c r="E25" s="82" t="s">
        <v>302</v>
      </c>
      <c r="F25" s="5">
        <v>7</v>
      </c>
      <c r="G25" s="5">
        <v>4</v>
      </c>
    </row>
    <row r="26" spans="1:7" ht="23.25" customHeight="1">
      <c r="A26" s="80" t="s">
        <v>278</v>
      </c>
      <c r="B26" s="51">
        <v>222</v>
      </c>
      <c r="C26" s="51">
        <v>114</v>
      </c>
      <c r="E26" s="83" t="s">
        <v>303</v>
      </c>
      <c r="F26" s="51">
        <v>7</v>
      </c>
      <c r="G26" s="51">
        <v>4</v>
      </c>
    </row>
    <row r="27" spans="1:7" ht="23.25" customHeight="1">
      <c r="A27" s="80" t="s">
        <v>279</v>
      </c>
      <c r="B27" s="51">
        <v>367</v>
      </c>
      <c r="C27" s="51">
        <v>320</v>
      </c>
      <c r="E27" s="27"/>
      <c r="F27" s="51"/>
      <c r="G27" s="51"/>
    </row>
    <row r="28" spans="1:7" ht="23.25" customHeight="1">
      <c r="A28" s="80" t="s">
        <v>280</v>
      </c>
      <c r="B28" s="51">
        <v>87</v>
      </c>
      <c r="C28" s="51">
        <v>65</v>
      </c>
      <c r="E28" s="82" t="s">
        <v>304</v>
      </c>
      <c r="F28" s="5">
        <f>F29+F30</f>
        <v>24</v>
      </c>
      <c r="G28" s="5">
        <f>G29+G30</f>
        <v>13</v>
      </c>
    </row>
    <row r="29" spans="1:7" ht="23.25" customHeight="1">
      <c r="A29" s="80" t="s">
        <v>281</v>
      </c>
      <c r="B29" s="51">
        <v>22</v>
      </c>
      <c r="C29" s="51">
        <v>24</v>
      </c>
      <c r="E29" s="83" t="s">
        <v>305</v>
      </c>
      <c r="F29" s="51">
        <v>2</v>
      </c>
      <c r="G29" s="51">
        <v>2</v>
      </c>
    </row>
    <row r="30" spans="1:7" ht="23.25" customHeight="1">
      <c r="A30" s="80" t="s">
        <v>282</v>
      </c>
      <c r="B30" s="51">
        <v>22</v>
      </c>
      <c r="C30" s="51">
        <v>23</v>
      </c>
      <c r="E30" s="83" t="s">
        <v>306</v>
      </c>
      <c r="F30" s="51">
        <v>22</v>
      </c>
      <c r="G30" s="51">
        <v>11</v>
      </c>
    </row>
    <row r="31" spans="1:7" ht="23.25" customHeight="1">
      <c r="A31" s="124" t="s">
        <v>283</v>
      </c>
      <c r="B31" s="51">
        <v>58</v>
      </c>
      <c r="C31" s="51">
        <v>52</v>
      </c>
      <c r="E31" s="27"/>
      <c r="F31" s="51"/>
      <c r="G31" s="51"/>
    </row>
    <row r="32" spans="1:7" ht="23.25" customHeight="1">
      <c r="A32" s="80" t="s">
        <v>284</v>
      </c>
      <c r="B32" s="51">
        <v>54</v>
      </c>
      <c r="C32" s="51">
        <v>41</v>
      </c>
      <c r="E32" s="82" t="s">
        <v>307</v>
      </c>
      <c r="F32" s="5">
        <v>4</v>
      </c>
      <c r="G32" s="5">
        <v>1</v>
      </c>
    </row>
    <row r="33" spans="1:7" ht="23.25" customHeight="1">
      <c r="A33" s="80" t="s">
        <v>285</v>
      </c>
      <c r="B33" s="51">
        <v>50</v>
      </c>
      <c r="C33" s="51">
        <v>68</v>
      </c>
      <c r="E33" s="83" t="s">
        <v>308</v>
      </c>
      <c r="F33" s="51">
        <v>4</v>
      </c>
      <c r="G33" s="51">
        <v>1</v>
      </c>
    </row>
    <row r="34" s="146" customFormat="1" ht="18" customHeight="1">
      <c r="G34" s="138" t="s">
        <v>637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sheetProtection/>
  <printOptions horizontalCentered="1"/>
  <pageMargins left="0.6299212598425197" right="0.31496062992125984" top="0.74" bottom="0.3937007874015748" header="0.47" footer="0.31496062992125984"/>
  <pageSetup horizontalDpi="600" verticalDpi="600" orientation="portrait" paperSize="9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人口</dc:title>
  <dc:subject/>
  <dc:creator>水戸市役所</dc:creator>
  <cp:keywords/>
  <dc:description/>
  <cp:lastModifiedBy>master</cp:lastModifiedBy>
  <cp:lastPrinted>2009-12-08T00:13:24Z</cp:lastPrinted>
  <dcterms:created xsi:type="dcterms:W3CDTF">1997-01-08T22:48:59Z</dcterms:created>
  <dcterms:modified xsi:type="dcterms:W3CDTF">2015-05-26T04:33:19Z</dcterms:modified>
  <cp:category/>
  <cp:version/>
  <cp:contentType/>
  <cp:contentStatus/>
</cp:coreProperties>
</file>