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75" windowWidth="13275" windowHeight="7950" firstSheet="13" activeTab="15"/>
  </bookViews>
  <sheets>
    <sheet name="43学校総覧" sheetId="1" r:id="rId1"/>
    <sheet name="44小学校の概況" sheetId="2" r:id="rId2"/>
    <sheet name="45小学校の学校別概要（１）" sheetId="3" r:id="rId3"/>
    <sheet name="45小学校の学校別概要（２）" sheetId="4" r:id="rId4"/>
    <sheet name="46中学校の概況" sheetId="5" r:id="rId5"/>
    <sheet name="47中学校の学校別概況（１）" sheetId="6" r:id="rId6"/>
    <sheet name="47中学校の学校別概況（２）" sheetId="7" r:id="rId7"/>
    <sheet name="48高等学校の概況" sheetId="8" r:id="rId8"/>
    <sheet name="49高等学校の学校別概況（１）" sheetId="9" r:id="rId9"/>
    <sheet name="49高等学校の学校別概況（２）" sheetId="10" r:id="rId10"/>
    <sheet name="50大学・短期大学の概況" sheetId="11" r:id="rId11"/>
    <sheet name="51大学･短期大学の学校別概況（１）" sheetId="12" r:id="rId12"/>
    <sheet name="51大学・短期大学の学校別概況（２）" sheetId="13" r:id="rId13"/>
    <sheet name="52特殊教育諸学校の概況" sheetId="14" r:id="rId14"/>
    <sheet name="53幼稚園の概況（１）" sheetId="15" r:id="rId15"/>
    <sheet name="53幼稚園の概況（２）" sheetId="16" r:id="rId16"/>
    <sheet name="54中学校卒業後の状況" sheetId="17" r:id="rId17"/>
    <sheet name="55高等学校卒業後の状況" sheetId="18" r:id="rId18"/>
    <sheet name="56市立図書館の利用状況" sheetId="19" r:id="rId19"/>
    <sheet name="57市立図書館の登録者状況" sheetId="20" r:id="rId20"/>
    <sheet name="58市立図書館蔵書数" sheetId="21" r:id="rId21"/>
    <sheet name="59水戸芸術館の入館状況" sheetId="22" r:id="rId22"/>
    <sheet name="60国際交流センターの利用状況" sheetId="23" r:id="rId23"/>
    <sheet name="61博物館の入館状況" sheetId="24" r:id="rId24"/>
    <sheet name="62植物公園の入園状況" sheetId="25" r:id="rId25"/>
    <sheet name="63大串・LECセンターの入館者状況" sheetId="26" r:id="rId26"/>
    <sheet name="64公民館の利用状況" sheetId="27" r:id="rId27"/>
    <sheet name="65市民会館の利用状況" sheetId="28" r:id="rId28"/>
    <sheet name="66男女文化センターの利用状況" sheetId="29" r:id="rId29"/>
    <sheet name="67青少年相談等の状況" sheetId="30" r:id="rId30"/>
    <sheet name="67青少年相談等の状況(2)" sheetId="31" r:id="rId31"/>
    <sheet name="68少年自然の家利用状況 " sheetId="32" r:id="rId32"/>
    <sheet name="69体育施設の利用状況" sheetId="33" r:id="rId33"/>
    <sheet name="70水戸市の文化財" sheetId="34" r:id="rId34"/>
    <sheet name="指定文化財数" sheetId="35" r:id="rId35"/>
  </sheets>
  <definedNames>
    <definedName name="_xlnm.Print_Area" localSheetId="13">'52特殊教育諸学校の概況'!$A$1:$AC$21</definedName>
    <definedName name="_xlnm.Print_Area" localSheetId="14">'53幼稚園の概況（１）'!$A$1:$S$55</definedName>
  </definedNames>
  <calcPr fullCalcOnLoad="1"/>
</workbook>
</file>

<file path=xl/comments12.xml><?xml version="1.0" encoding="utf-8"?>
<comments xmlns="http://schemas.openxmlformats.org/spreadsheetml/2006/main">
  <authors>
    <author>thashimoto</author>
  </authors>
  <commentList>
    <comment ref="L16" authorId="0">
      <text>
        <r>
          <rPr>
            <b/>
            <sz val="9"/>
            <rFont val="ＭＳ Ｐゴシック"/>
            <family val="3"/>
          </rPr>
          <t>Dussich含む</t>
        </r>
      </text>
    </comment>
  </commentList>
</comments>
</file>

<file path=xl/comments13.xml><?xml version="1.0" encoding="utf-8"?>
<comments xmlns="http://schemas.openxmlformats.org/spreadsheetml/2006/main">
  <authors>
    <author>thashimoto</author>
  </authors>
  <commentList>
    <comment ref="L16" authorId="0">
      <text>
        <r>
          <rPr>
            <b/>
            <sz val="9"/>
            <rFont val="ＭＳ Ｐゴシック"/>
            <family val="3"/>
          </rPr>
          <t>Dussich含む</t>
        </r>
      </text>
    </comment>
  </commentList>
</comments>
</file>

<file path=xl/sharedStrings.xml><?xml version="1.0" encoding="utf-8"?>
<sst xmlns="http://schemas.openxmlformats.org/spreadsheetml/2006/main" count="2739" uniqueCount="1245">
  <si>
    <t>元吉田町682</t>
  </si>
  <si>
    <t>薬王院</t>
  </si>
  <si>
    <t>平17.3.10</t>
  </si>
  <si>
    <t>三十六歌仙扁額</t>
  </si>
  <si>
    <t>東照宮</t>
  </si>
  <si>
    <t>平5.4.14</t>
  </si>
  <si>
    <t>紙本著色不動明王像</t>
  </si>
  <si>
    <t>平6.2.1</t>
  </si>
  <si>
    <t>銅造阿弥陀如来及両脇侍立像</t>
  </si>
  <si>
    <t>八幡町11-69</t>
  </si>
  <si>
    <t>祗園寺</t>
  </si>
  <si>
    <t>昭31.12.17</t>
  </si>
  <si>
    <t>木造阿弥陀如来立像</t>
  </si>
  <si>
    <t>吉沼町686</t>
  </si>
  <si>
    <t>吉沼観音堂保存会</t>
  </si>
  <si>
    <t>昭37.2.24</t>
  </si>
  <si>
    <t>木造十一面観音立像</t>
  </si>
  <si>
    <t>飯富町1242</t>
  </si>
  <si>
    <t>長谷川弘ほか</t>
  </si>
  <si>
    <t>昭47.11.28</t>
  </si>
  <si>
    <t>東光寺</t>
  </si>
  <si>
    <t>昭56.3.9</t>
  </si>
  <si>
    <t>十一面観音像</t>
  </si>
  <si>
    <t>鯉渕町481－1</t>
  </si>
  <si>
    <t>大畠精作</t>
  </si>
  <si>
    <t>昭56.10.1</t>
  </si>
  <si>
    <t>　〃</t>
  </si>
  <si>
    <t>石造六地蔵</t>
  </si>
  <si>
    <t>佛性寺</t>
  </si>
  <si>
    <t>昭60.3.25</t>
  </si>
  <si>
    <t>石造金剛力士立像</t>
  </si>
  <si>
    <t>昭60.6.1</t>
  </si>
  <si>
    <t>銅造阿弥陀如来立像</t>
  </si>
  <si>
    <t>飯富町3427</t>
  </si>
  <si>
    <t>真仏寺</t>
  </si>
  <si>
    <t>平5.4.14</t>
  </si>
  <si>
    <t>木造金剛力士立像</t>
  </si>
  <si>
    <t>薬王院</t>
  </si>
  <si>
    <t>平6.6.3</t>
  </si>
  <si>
    <t>木造神事面</t>
  </si>
  <si>
    <t>元山町1-1-57</t>
  </si>
  <si>
    <t>別雷皇太神</t>
  </si>
  <si>
    <t>平8.11.15</t>
  </si>
  <si>
    <t>木造阿弥陀如来及両脇侍立像</t>
  </si>
  <si>
    <t>酒門町363</t>
  </si>
  <si>
    <t>定善寺</t>
  </si>
  <si>
    <t>平16.2.6</t>
  </si>
  <si>
    <t>常葉山時鐘</t>
  </si>
  <si>
    <t>東照宮</t>
  </si>
  <si>
    <t>昭28.9.10</t>
  </si>
  <si>
    <t>太極砲</t>
  </si>
  <si>
    <t>常磐町1-3-1</t>
  </si>
  <si>
    <t>常磐神社</t>
  </si>
  <si>
    <t>陣太鼓</t>
  </si>
  <si>
    <t>　　　〃</t>
  </si>
  <si>
    <t>備人形</t>
  </si>
  <si>
    <t>新荘1-2-30</t>
  </si>
  <si>
    <t>名越時正</t>
  </si>
  <si>
    <t>昭47. 5.19</t>
  </si>
  <si>
    <t>五輪塔</t>
  </si>
  <si>
    <t>昭48. 1.20</t>
  </si>
  <si>
    <t>刀　（市毛徳鄰作）</t>
  </si>
  <si>
    <t>袴塚2-3-15</t>
  </si>
  <si>
    <t>金子淳一</t>
  </si>
  <si>
    <t>昭40. 6.22</t>
  </si>
  <si>
    <t>刀　（徳川斉昭作）</t>
  </si>
  <si>
    <t>三の丸1-6-4</t>
  </si>
  <si>
    <t>鹿島神社</t>
  </si>
  <si>
    <t>刀　（直江助政作）</t>
  </si>
  <si>
    <t>宮町2-4-35</t>
  </si>
  <si>
    <t>武井寿子</t>
  </si>
  <si>
    <t>平8.2.23</t>
  </si>
  <si>
    <t>刀　（勝村徳勝作）</t>
  </si>
  <si>
    <t>安神車</t>
  </si>
  <si>
    <t>昭42.3.22</t>
  </si>
  <si>
    <t>銅造燈籠</t>
  </si>
  <si>
    <t>昭54.8.3</t>
  </si>
  <si>
    <t>銅造釣燈籠</t>
  </si>
  <si>
    <t>陣太鼓附台車</t>
  </si>
  <si>
    <t>須恵器壷</t>
  </si>
  <si>
    <t>塩崎町1064－1</t>
  </si>
  <si>
    <t>水戸市</t>
  </si>
  <si>
    <t>昭57.2.22</t>
  </si>
  <si>
    <t>石造宝篋印塔</t>
  </si>
  <si>
    <t>大串町2301-1</t>
  </si>
  <si>
    <t>昭59.3.30</t>
  </si>
  <si>
    <t>大串稲荷神社 神輿並びに日月鉾</t>
  </si>
  <si>
    <t>大串町2251</t>
  </si>
  <si>
    <t>大串稲荷神社</t>
  </si>
  <si>
    <t>平4.2.5</t>
  </si>
  <si>
    <t>典 籍</t>
  </si>
  <si>
    <t>左近詠草</t>
  </si>
  <si>
    <t>城東3-2-24</t>
  </si>
  <si>
    <t>矢野つちの</t>
  </si>
  <si>
    <t>昭59.3.7</t>
  </si>
  <si>
    <t>石枕・立花</t>
  </si>
  <si>
    <t>内原町1395－6</t>
  </si>
  <si>
    <t>水戸市</t>
  </si>
  <si>
    <t>昭56.10.1</t>
  </si>
  <si>
    <t>埴輪武装男子</t>
  </si>
  <si>
    <t>平8.11.15</t>
  </si>
  <si>
    <t>三角縁神獣鏡残欠</t>
  </si>
  <si>
    <t>大場町1708</t>
  </si>
  <si>
    <t>飛田忠邦</t>
  </si>
  <si>
    <t>平13.8.31</t>
  </si>
  <si>
    <t>大串貝塚出土遺物</t>
  </si>
  <si>
    <t>塩崎町１０６４－１</t>
  </si>
  <si>
    <t>平18.4.18</t>
  </si>
  <si>
    <t>大串遺跡第四号住居跡出土遺物</t>
  </si>
  <si>
    <t>歴史資料</t>
  </si>
  <si>
    <t>算額</t>
  </si>
  <si>
    <t>昭59.3.30</t>
  </si>
  <si>
    <t>板碑</t>
  </si>
  <si>
    <t>昭60.6.1</t>
  </si>
  <si>
    <t>平戸町416</t>
  </si>
  <si>
    <t>桜井誠</t>
  </si>
  <si>
    <t>五輪塔</t>
  </si>
  <si>
    <t>千波町2367</t>
  </si>
  <si>
    <t>真木謙一</t>
  </si>
  <si>
    <t>平14.4.5</t>
  </si>
  <si>
    <t>無形文化財</t>
  </si>
  <si>
    <t>水府流水術</t>
  </si>
  <si>
    <t>城東3-2-28</t>
  </si>
  <si>
    <t>水府流水術協会</t>
  </si>
  <si>
    <t>平6.6.3</t>
  </si>
  <si>
    <t>水戸の獅子舞</t>
  </si>
  <si>
    <t>浜田町1-1</t>
  </si>
  <si>
    <t>海老三 幸太郎</t>
  </si>
  <si>
    <t>昭45.4.17</t>
  </si>
  <si>
    <t>　    〃</t>
  </si>
  <si>
    <t>大根むき花</t>
  </si>
  <si>
    <t>元石川町</t>
  </si>
  <si>
    <t>大根むき花保存会</t>
  </si>
  <si>
    <t>昭50.6.19</t>
  </si>
  <si>
    <t>有賀神社の磯渡御</t>
  </si>
  <si>
    <t>有賀町1032</t>
  </si>
  <si>
    <t>曽川重光</t>
  </si>
  <si>
    <t>昭59.5.1</t>
  </si>
  <si>
    <t>　    〃</t>
  </si>
  <si>
    <t>水戸大神楽</t>
  </si>
  <si>
    <t>常磐町2－13－23</t>
  </si>
  <si>
    <t>柳貴家勝蔵社中</t>
  </si>
  <si>
    <t>史 跡</t>
  </si>
  <si>
    <t>義公生誕の地</t>
  </si>
  <si>
    <t>三の丸2-2-29</t>
  </si>
  <si>
    <t>茨城交通株式会社</t>
  </si>
  <si>
    <t>昭28.9.10</t>
  </si>
  <si>
    <t>藤田東湖生誕の地</t>
  </si>
  <si>
    <t>梅香1-2-20</t>
  </si>
  <si>
    <t>常磐共有墓地</t>
  </si>
  <si>
    <t>松本町13-34</t>
  </si>
  <si>
    <t>常磐共有墓地管理委員会</t>
  </si>
  <si>
    <t>昭29.7.10</t>
  </si>
  <si>
    <t>水戸殉難志士の墓</t>
  </si>
  <si>
    <t>水戸殉難志士の墓保存会</t>
  </si>
  <si>
    <t>会沢正志斎の墓</t>
  </si>
  <si>
    <t>千波町2367</t>
  </si>
  <si>
    <t>本法寺</t>
  </si>
  <si>
    <t>武田耕雲斎の墓</t>
  </si>
  <si>
    <t>見川町103</t>
  </si>
  <si>
    <t>妙雲寺</t>
  </si>
  <si>
    <t>酒門共有墓地</t>
  </si>
  <si>
    <t>酒門町320</t>
  </si>
  <si>
    <t>酒門共有墓地管理委員会</t>
  </si>
  <si>
    <t>昭30.7.23</t>
  </si>
  <si>
    <t>千束原追鳥狩本陣跡</t>
  </si>
  <si>
    <t>元石川町2736-9</t>
  </si>
  <si>
    <t>昭54.8.3</t>
  </si>
  <si>
    <t>光藻</t>
  </si>
  <si>
    <t>備前町</t>
  </si>
  <si>
    <t>　　  〃</t>
  </si>
  <si>
    <t>かたくりの里</t>
  </si>
  <si>
    <t>有賀町1804－1</t>
  </si>
  <si>
    <t>有賀北区</t>
  </si>
  <si>
    <t>　　  〃</t>
  </si>
  <si>
    <t>六地蔵寺のスギ</t>
  </si>
  <si>
    <t>六反田町767-2</t>
  </si>
  <si>
    <t>昭58.3.16</t>
  </si>
  <si>
    <t>六地蔵寺のイチョウ</t>
  </si>
  <si>
    <t>　 〃</t>
  </si>
  <si>
    <t>六地蔵寺のシダレザクラ</t>
  </si>
  <si>
    <t>昭60.6.1</t>
  </si>
  <si>
    <t>愛宕山古墳のコブシ</t>
  </si>
  <si>
    <t>栗崎町2253</t>
  </si>
  <si>
    <t>人見秀徳</t>
  </si>
  <si>
    <t>昭61.3.25</t>
  </si>
  <si>
    <t>　　  〃</t>
  </si>
  <si>
    <t>和光院の大椎</t>
  </si>
  <si>
    <t>田島町415</t>
  </si>
  <si>
    <t>水戸城跡の大シイ</t>
  </si>
  <si>
    <t>三の丸2-9-22</t>
  </si>
  <si>
    <t>平10.8.5</t>
  </si>
  <si>
    <t>資料：文化振興課</t>
  </si>
  <si>
    <t>【指定文化財数】</t>
  </si>
  <si>
    <t>平成19年3月31日現在</t>
  </si>
  <si>
    <t>有形文化財</t>
  </si>
  <si>
    <t>無形文化財</t>
  </si>
  <si>
    <t>民俗文化財</t>
  </si>
  <si>
    <t>記念物</t>
  </si>
  <si>
    <t>合計</t>
  </si>
  <si>
    <t>種類</t>
  </si>
  <si>
    <t>建造物</t>
  </si>
  <si>
    <t>絵画</t>
  </si>
  <si>
    <t>彫刻</t>
  </si>
  <si>
    <t>工芸品</t>
  </si>
  <si>
    <t>書跡</t>
  </si>
  <si>
    <t>典籍</t>
  </si>
  <si>
    <t>古文書</t>
  </si>
  <si>
    <t>考古資料</t>
  </si>
  <si>
    <t>有形民俗文化財</t>
  </si>
  <si>
    <t>無形民俗文化財</t>
  </si>
  <si>
    <t>史跡</t>
  </si>
  <si>
    <t>名勝</t>
  </si>
  <si>
    <t>天然記念物</t>
  </si>
  <si>
    <t>国指定</t>
  </si>
  <si>
    <t>県指定</t>
  </si>
  <si>
    <t>市指定</t>
  </si>
  <si>
    <t>　【登録文化財】</t>
  </si>
  <si>
    <t>平成19年3月31日現在</t>
  </si>
  <si>
    <t>種別</t>
  </si>
  <si>
    <t>名称</t>
  </si>
  <si>
    <t>数量</t>
  </si>
  <si>
    <t>所在地</t>
  </si>
  <si>
    <t>管理者</t>
  </si>
  <si>
    <t>登録年月日</t>
  </si>
  <si>
    <t>建造物</t>
  </si>
  <si>
    <t xml:space="preserve">     水戸市水道低区配水塔</t>
  </si>
  <si>
    <t xml:space="preserve">  北見町1-11</t>
  </si>
  <si>
    <t>平8.12.20</t>
  </si>
  <si>
    <t xml:space="preserve">     茨城県立水戸商業高等学校旧本館玄関</t>
  </si>
  <si>
    <t xml:space="preserve">  新荘3-7-2</t>
  </si>
  <si>
    <t>茨城県</t>
  </si>
  <si>
    <t>運輸・通信業</t>
  </si>
  <si>
    <t>サービス業</t>
  </si>
  <si>
    <t>資料：県教育委員会「教育統計情報」</t>
  </si>
  <si>
    <t>資料：県教育委員会「教育統計情報」，茨城大学，常磐大学</t>
  </si>
  <si>
    <t>資料：県教育委員会「教育統計情報」，茨城大学，常磐大学</t>
  </si>
  <si>
    <t>資料：県教育委員会「学校統計情報」，学校教育課</t>
  </si>
  <si>
    <t>資料：県統計課「学校基本調査」</t>
  </si>
  <si>
    <t>学校数</t>
  </si>
  <si>
    <t>職員数</t>
  </si>
  <si>
    <t>学級数</t>
  </si>
  <si>
    <t>２年次</t>
  </si>
  <si>
    <t>３年次</t>
  </si>
  <si>
    <t>４年次</t>
  </si>
  <si>
    <t>４歳児</t>
  </si>
  <si>
    <t>５歳児</t>
  </si>
  <si>
    <t>４５　小学校の学校別概況</t>
  </si>
  <si>
    <t>学校数</t>
  </si>
  <si>
    <t>職員数</t>
  </si>
  <si>
    <t>児童の増減</t>
  </si>
  <si>
    <t>計</t>
  </si>
  <si>
    <t>男</t>
  </si>
  <si>
    <t>女</t>
  </si>
  <si>
    <t>兼務者</t>
  </si>
  <si>
    <t>事務職員</t>
  </si>
  <si>
    <t>前年度</t>
  </si>
  <si>
    <t>市立総数</t>
  </si>
  <si>
    <t>五軒</t>
  </si>
  <si>
    <t>城東</t>
  </si>
  <si>
    <t>浜田</t>
  </si>
  <si>
    <t>緑岡</t>
  </si>
  <si>
    <t>寿</t>
  </si>
  <si>
    <t>渡里</t>
  </si>
  <si>
    <t>吉田</t>
  </si>
  <si>
    <t>酒門</t>
  </si>
  <si>
    <t>石川</t>
  </si>
  <si>
    <t>飯富</t>
  </si>
  <si>
    <t>国田</t>
  </si>
  <si>
    <t>山根</t>
  </si>
  <si>
    <t>見川</t>
  </si>
  <si>
    <t>千波</t>
  </si>
  <si>
    <t>梅が丘</t>
  </si>
  <si>
    <t>笠原</t>
  </si>
  <si>
    <t>赤塚</t>
  </si>
  <si>
    <t>下大野</t>
  </si>
  <si>
    <t>稲荷第一</t>
  </si>
  <si>
    <t>稲荷第二</t>
  </si>
  <si>
    <t>大場</t>
  </si>
  <si>
    <t>不動産業</t>
  </si>
  <si>
    <t>国立茨大付属</t>
  </si>
  <si>
    <t>４７　中学校の学校別概況</t>
  </si>
  <si>
    <t>生徒の増減</t>
  </si>
  <si>
    <t>私立茨城</t>
  </si>
  <si>
    <t>４９　高等学校の学校別概況</t>
  </si>
  <si>
    <t>実習助手</t>
  </si>
  <si>
    <t>その他</t>
  </si>
  <si>
    <t>全日制</t>
  </si>
  <si>
    <t>（県)水戸第一</t>
  </si>
  <si>
    <t>（県)水戸第二</t>
  </si>
  <si>
    <t>（県)水戸第三</t>
  </si>
  <si>
    <t>（県）緑岡</t>
  </si>
  <si>
    <t>（県）水戸工業</t>
  </si>
  <si>
    <t>（県）水戸商業</t>
  </si>
  <si>
    <t>（県）水戸桜ノ牧</t>
  </si>
  <si>
    <t>（私）茨城</t>
  </si>
  <si>
    <t>（私）大成女子</t>
  </si>
  <si>
    <t>（私）水戸女子</t>
  </si>
  <si>
    <t>（私）水城</t>
  </si>
  <si>
    <t>（私）水戸葵陵</t>
  </si>
  <si>
    <t>（県）水戸南</t>
  </si>
  <si>
    <t>５１　大学・短期大学の学校別概況</t>
  </si>
  <si>
    <t>修業年限</t>
  </si>
  <si>
    <t>１年次</t>
  </si>
  <si>
    <t>人文学部</t>
  </si>
  <si>
    <t>教育学部</t>
  </si>
  <si>
    <t>理学部</t>
  </si>
  <si>
    <t>教育学研究科（修）</t>
  </si>
  <si>
    <t>人文科学研究科（修）</t>
  </si>
  <si>
    <t>教　　　　　員　　　　　数</t>
  </si>
  <si>
    <t>各年5月1日現在</t>
  </si>
  <si>
    <t>人間科学部</t>
  </si>
  <si>
    <t>国際学部</t>
  </si>
  <si>
    <t>人間科学研究科（修）</t>
  </si>
  <si>
    <t>人間科学研究科（博）</t>
  </si>
  <si>
    <t>幼稚部</t>
  </si>
  <si>
    <t>小学部</t>
  </si>
  <si>
    <t>中学部</t>
  </si>
  <si>
    <t>その他の職員</t>
  </si>
  <si>
    <t>本科</t>
  </si>
  <si>
    <t>専攻科</t>
  </si>
  <si>
    <t>５３　幼稚園の概況</t>
  </si>
  <si>
    <t>３歳児</t>
  </si>
  <si>
    <t>市立総数</t>
  </si>
  <si>
    <t>常磐</t>
  </si>
  <si>
    <t>吉田が丘</t>
  </si>
  <si>
    <t>柳河</t>
  </si>
  <si>
    <t>私立総数</t>
  </si>
  <si>
    <t>水戸</t>
  </si>
  <si>
    <t>聖母</t>
  </si>
  <si>
    <t>愛恩</t>
  </si>
  <si>
    <t>少友</t>
  </si>
  <si>
    <t>愛宕</t>
  </si>
  <si>
    <t>大塚ひのまる</t>
  </si>
  <si>
    <t>河和田</t>
  </si>
  <si>
    <t>平須</t>
  </si>
  <si>
    <t>国立茨大附属</t>
  </si>
  <si>
    <t>コミュニティ振興学部</t>
  </si>
  <si>
    <t>注）１　学生数については，大学院生も含みます。</t>
  </si>
  <si>
    <t>５０　大学・短期大学の概況</t>
  </si>
  <si>
    <t>５２　特殊教育諸学校の概況</t>
  </si>
  <si>
    <t>特殊教育諸学校</t>
  </si>
  <si>
    <t>学　　　級　　　数</t>
  </si>
  <si>
    <t>総　　　　数</t>
  </si>
  <si>
    <t>（私）常磐大学</t>
  </si>
  <si>
    <t>（私）水戸短大附属</t>
  </si>
  <si>
    <t>　　　　　各年5月1日現在</t>
  </si>
  <si>
    <t>　短期大学</t>
  </si>
  <si>
    <t xml:space="preserve"> （県）盲学校</t>
  </si>
  <si>
    <t xml:space="preserve"> （県）水戸聾学校</t>
  </si>
  <si>
    <t xml:space="preserve"> （県）水戸養護学校</t>
  </si>
  <si>
    <t xml:space="preserve"> （県）水戸飯富養護学校</t>
  </si>
  <si>
    <t xml:space="preserve"> （県）水戸高等養護学校</t>
  </si>
  <si>
    <t>高 等 部</t>
  </si>
  <si>
    <t>教育訓練機関等入学者</t>
  </si>
  <si>
    <t>国立茨大附属</t>
  </si>
  <si>
    <t>小 学 校</t>
  </si>
  <si>
    <t>中 学 校</t>
  </si>
  <si>
    <t>幼 稚 園</t>
  </si>
  <si>
    <t>児　　　　　　　　　　　　童　　　　　　　　　　　　数</t>
  </si>
  <si>
    <t>１６</t>
  </si>
  <si>
    <t>７５条の
学　 級</t>
  </si>
  <si>
    <t>就職・進学者
（再掲）</t>
  </si>
  <si>
    <t>４３　学校総覧</t>
  </si>
  <si>
    <t>在　籍　者　数</t>
  </si>
  <si>
    <t>教員数（本務者のみ）</t>
  </si>
  <si>
    <t>高等学校</t>
  </si>
  <si>
    <t>短期大学</t>
  </si>
  <si>
    <t>総数</t>
  </si>
  <si>
    <t>私立</t>
  </si>
  <si>
    <t>市立</t>
  </si>
  <si>
    <t>県立</t>
  </si>
  <si>
    <t>国立</t>
  </si>
  <si>
    <t>４４　小学校の概況</t>
  </si>
  <si>
    <t>７５条の
学   級</t>
  </si>
  <si>
    <t>年別</t>
  </si>
  <si>
    <t>学級数</t>
  </si>
  <si>
    <t>単式</t>
  </si>
  <si>
    <t>複式</t>
  </si>
  <si>
    <t>１年</t>
  </si>
  <si>
    <t>２年</t>
  </si>
  <si>
    <t>３年</t>
  </si>
  <si>
    <t>４年</t>
  </si>
  <si>
    <t>５年</t>
  </si>
  <si>
    <t>６年</t>
  </si>
  <si>
    <t>本務者</t>
  </si>
  <si>
    <t>兼務者</t>
  </si>
  <si>
    <t>学校別</t>
  </si>
  <si>
    <t>学級数</t>
  </si>
  <si>
    <t>児童数</t>
  </si>
  <si>
    <t>教員数</t>
  </si>
  <si>
    <t>その他の
職   員</t>
  </si>
  <si>
    <t>前年度</t>
  </si>
  <si>
    <t>増減</t>
  </si>
  <si>
    <t>４６　中学校の概況</t>
  </si>
  <si>
    <t>７５条の学級</t>
  </si>
  <si>
    <t>生徒数</t>
  </si>
  <si>
    <t>その他
の職員</t>
  </si>
  <si>
    <t>７５条の
学　級</t>
  </si>
  <si>
    <t>４８　高等学校の概況</t>
  </si>
  <si>
    <t>学科別生徒数</t>
  </si>
  <si>
    <t>普通</t>
  </si>
  <si>
    <t>農業</t>
  </si>
  <si>
    <t>工業</t>
  </si>
  <si>
    <t>商業</t>
  </si>
  <si>
    <t>家政</t>
  </si>
  <si>
    <t>その他</t>
  </si>
  <si>
    <t>衛看</t>
  </si>
  <si>
    <t>理数</t>
  </si>
  <si>
    <t>音楽</t>
  </si>
  <si>
    <t>その他</t>
  </si>
  <si>
    <t>定時制</t>
  </si>
  <si>
    <t>学生数</t>
  </si>
  <si>
    <t>本務者</t>
  </si>
  <si>
    <t>大学別</t>
  </si>
  <si>
    <t>学部別
（研究科別）</t>
  </si>
  <si>
    <t>大学･大学院</t>
  </si>
  <si>
    <t>（国）茨城大学</t>
  </si>
  <si>
    <t>職員数</t>
  </si>
  <si>
    <t>その他の
職員</t>
  </si>
  <si>
    <t>（私）常磐大学</t>
  </si>
  <si>
    <t>（私）常磐大学大学院</t>
  </si>
  <si>
    <t>（国）茨城大学大学院</t>
  </si>
  <si>
    <t>（私）水戸短期大学</t>
  </si>
  <si>
    <t>（私) 常磐短期大学</t>
  </si>
  <si>
    <t>年別・学校別</t>
  </si>
  <si>
    <t>事務
職員</t>
  </si>
  <si>
    <t>職員数</t>
  </si>
  <si>
    <t>専攻科</t>
  </si>
  <si>
    <t>高等部</t>
  </si>
  <si>
    <t>本科</t>
  </si>
  <si>
    <t>中学部</t>
  </si>
  <si>
    <t>小学部</t>
  </si>
  <si>
    <t>幼稚部</t>
  </si>
  <si>
    <t>児童・生徒数</t>
  </si>
  <si>
    <t xml:space="preserve"> （県）水戸養護学校
　　　　　吉沢分校</t>
  </si>
  <si>
    <t xml:space="preserve">  １５</t>
  </si>
  <si>
    <t xml:space="preserve">  １６</t>
  </si>
  <si>
    <t>みどり</t>
  </si>
  <si>
    <t>あさひ</t>
  </si>
  <si>
    <t>リリー</t>
  </si>
  <si>
    <t>園別</t>
  </si>
  <si>
    <t>園数</t>
  </si>
  <si>
    <t>混合</t>
  </si>
  <si>
    <t>在園児数</t>
  </si>
  <si>
    <t>５４　中学校卒業後の状況</t>
  </si>
  <si>
    <t>入学志願者総数</t>
  </si>
  <si>
    <t>その他・不詳</t>
  </si>
  <si>
    <t>（１）　進路別卒業者数</t>
  </si>
  <si>
    <t>（２）　学校種別入学志願者数</t>
  </si>
  <si>
    <t>（３）　産業別就職者数</t>
  </si>
  <si>
    <t>卒業者総数</t>
  </si>
  <si>
    <t>進学者</t>
  </si>
  <si>
    <t>就職者</t>
  </si>
  <si>
    <t>無業者</t>
  </si>
  <si>
    <t>死亡・不詳</t>
  </si>
  <si>
    <t>高等学校</t>
  </si>
  <si>
    <t>全日制</t>
  </si>
  <si>
    <t>高等専門
学    校</t>
  </si>
  <si>
    <t>就職者総数</t>
  </si>
  <si>
    <t>県内</t>
  </si>
  <si>
    <t>県外</t>
  </si>
  <si>
    <t>５５　高等学校卒業後の状況</t>
  </si>
  <si>
    <t>（２）　産業別就職者数</t>
  </si>
  <si>
    <t>卒業者総数</t>
  </si>
  <si>
    <t>大学</t>
  </si>
  <si>
    <t>短大</t>
  </si>
  <si>
    <t>盲・聾・養護学校
高等部・専攻科</t>
  </si>
  <si>
    <t>大学・短期大学の通信教育部
及び別科高等学校の専攻科</t>
  </si>
  <si>
    <t>死亡・不詳</t>
  </si>
  <si>
    <t>就職者総数</t>
  </si>
  <si>
    <t>林業・
狩猟業</t>
  </si>
  <si>
    <t>漁業・水産
養 殖 業</t>
  </si>
  <si>
    <t>鉱業</t>
  </si>
  <si>
    <t>建設業</t>
  </si>
  <si>
    <t>製造業</t>
  </si>
  <si>
    <t>公務</t>
  </si>
  <si>
    <t>電気・ガス
・熱供給
・水道業</t>
  </si>
  <si>
    <t>金融
・
保険業</t>
  </si>
  <si>
    <t>大    学</t>
  </si>
  <si>
    <t>年別
学校別</t>
  </si>
  <si>
    <t>私立リリーベール</t>
  </si>
  <si>
    <t>私立水戸英宏</t>
  </si>
  <si>
    <t>コミュニティ振興学研究科（修）</t>
  </si>
  <si>
    <t>注）１　教員数には，教育補助員を含みません。</t>
  </si>
  <si>
    <t>理工学科研究科（博・前）</t>
  </si>
  <si>
    <t>注）１　（修）は修士課程，（博）は博士課程，（博・前）は博士前期課程，（博・後）は博士後期課程の略です。</t>
  </si>
  <si>
    <t>第一</t>
  </si>
  <si>
    <t>第二</t>
  </si>
  <si>
    <t>第三</t>
  </si>
  <si>
    <t>第四</t>
  </si>
  <si>
    <t>飯富</t>
  </si>
  <si>
    <t>国田</t>
  </si>
  <si>
    <t>赤塚</t>
  </si>
  <si>
    <t>第五</t>
  </si>
  <si>
    <t>見川</t>
  </si>
  <si>
    <t>双葉台</t>
  </si>
  <si>
    <t>笠原</t>
  </si>
  <si>
    <t>石川</t>
  </si>
  <si>
    <t>常澄</t>
  </si>
  <si>
    <t>三の丸</t>
  </si>
  <si>
    <t>五軒</t>
  </si>
  <si>
    <t>新荘</t>
  </si>
  <si>
    <t>城東</t>
  </si>
  <si>
    <t>浜田</t>
  </si>
  <si>
    <t>常磐</t>
  </si>
  <si>
    <t>上大野</t>
  </si>
  <si>
    <t>柳河</t>
  </si>
  <si>
    <t>渡里</t>
  </si>
  <si>
    <t>吉田</t>
  </si>
  <si>
    <t>酒門</t>
  </si>
  <si>
    <t>河和田</t>
  </si>
  <si>
    <t>上中妻</t>
  </si>
  <si>
    <t>山根</t>
  </si>
  <si>
    <t>梅が丘</t>
  </si>
  <si>
    <t>吉沢</t>
  </si>
  <si>
    <t>堀原</t>
  </si>
  <si>
    <t>下大野</t>
  </si>
  <si>
    <t>大場</t>
  </si>
  <si>
    <t>資料：県教育委員会「教育統計情報」，県統計課「学校基本調査」，学校教育課</t>
  </si>
  <si>
    <t>注）　大学については水戸市所在の学部，研究科の合計となっています。</t>
  </si>
  <si>
    <t>１５</t>
  </si>
  <si>
    <t>盲・聾・
養護学校
高等部</t>
  </si>
  <si>
    <t>第１次産業</t>
  </si>
  <si>
    <t>第２次産業</t>
  </si>
  <si>
    <t>第３次産業</t>
  </si>
  <si>
    <t>注)　前年度３月卒業者の各年度５月１日現在の状況を集計したものです。</t>
  </si>
  <si>
    <t>第３次産業</t>
  </si>
  <si>
    <t>理工学科研究科（博・後）</t>
  </si>
  <si>
    <t>１７</t>
  </si>
  <si>
    <r>
      <t>左記以外</t>
    </r>
    <r>
      <rPr>
        <sz val="8.5"/>
        <rFont val="ＭＳ Ｐ明朝"/>
        <family val="1"/>
      </rPr>
      <t>の</t>
    </r>
    <r>
      <rPr>
        <sz val="9"/>
        <rFont val="ＭＳ Ｐ明朝"/>
        <family val="1"/>
      </rPr>
      <t xml:space="preserve">
も の</t>
    </r>
  </si>
  <si>
    <t>県外就職者
（再掲）</t>
  </si>
  <si>
    <t>注)　前年度３月卒業者の各年度５月１日現在の状況を集計したものです。</t>
  </si>
  <si>
    <t xml:space="preserve">  １７</t>
  </si>
  <si>
    <t xml:space="preserve">   １５</t>
  </si>
  <si>
    <t xml:space="preserve">   １６</t>
  </si>
  <si>
    <t xml:space="preserve">   １７</t>
  </si>
  <si>
    <t>２年</t>
  </si>
  <si>
    <t>３年</t>
  </si>
  <si>
    <t>　</t>
  </si>
  <si>
    <t>　</t>
  </si>
  <si>
    <t>被害者学研究科（修）</t>
  </si>
  <si>
    <t>鯉淵</t>
  </si>
  <si>
    <t>妻里</t>
  </si>
  <si>
    <t>内原</t>
  </si>
  <si>
    <t xml:space="preserve"> （県）内原養護学校</t>
  </si>
  <si>
    <t>専攻科1年</t>
  </si>
  <si>
    <t>専攻科２年</t>
  </si>
  <si>
    <t>鯉渕</t>
  </si>
  <si>
    <t>リリーの森</t>
  </si>
  <si>
    <t>常磐大学</t>
  </si>
  <si>
    <t xml:space="preserve">     ２　教員数，職員数については，平成１１年以前は各校の総数，平成１２年以降は水戸市所在の学部，研究科の合計となっています。</t>
  </si>
  <si>
    <t xml:space="preserve">     ２　（国）茨城大学，（国）茨城大学大学院については水戸市所在の学部，学科の集計です。</t>
  </si>
  <si>
    <t>年度別</t>
  </si>
  <si>
    <t>年　度　別</t>
  </si>
  <si>
    <t>平成18年5月1日現在</t>
  </si>
  <si>
    <t>平成18年5月1日現在</t>
  </si>
  <si>
    <t xml:space="preserve">  １８</t>
  </si>
  <si>
    <t>上大野(休園）</t>
  </si>
  <si>
    <t xml:space="preserve">     ２　平成１5年４月２日から１5年５月１日生まれの者及びいばらき幼児教育特区に係る３歳未満児は，３歳児に計上しています。</t>
  </si>
  <si>
    <t>１８</t>
  </si>
  <si>
    <t>中等教育学校　後期課程</t>
  </si>
  <si>
    <t>１8</t>
  </si>
  <si>
    <t>１8</t>
  </si>
  <si>
    <t>卸売・小売業，飲食店, 宿泊業</t>
  </si>
  <si>
    <t>平成19年5月1日現在</t>
  </si>
  <si>
    <t xml:space="preserve">  １９</t>
  </si>
  <si>
    <t>平成19年5月1日現在</t>
  </si>
  <si>
    <t xml:space="preserve">   １８</t>
  </si>
  <si>
    <t>寄宿舎指導員</t>
  </si>
  <si>
    <t>-</t>
  </si>
  <si>
    <t>１８</t>
  </si>
  <si>
    <t>（１）平成１８年度</t>
  </si>
  <si>
    <t>（２）平成１９年度</t>
  </si>
  <si>
    <t xml:space="preserve"> 平成 １４ 年</t>
  </si>
  <si>
    <t>平成 １４ 年</t>
  </si>
  <si>
    <t xml:space="preserve"> 平成 １５ 年</t>
  </si>
  <si>
    <t>平成 １４ 年度</t>
  </si>
  <si>
    <t>５６　市立図書館の利用状況</t>
  </si>
  <si>
    <t>年月</t>
  </si>
  <si>
    <t>中央（館内）</t>
  </si>
  <si>
    <t>中央（館外）</t>
  </si>
  <si>
    <t>東部</t>
  </si>
  <si>
    <t>西部</t>
  </si>
  <si>
    <t>見和</t>
  </si>
  <si>
    <t>貸出計</t>
  </si>
  <si>
    <t>文庫・団体貸出</t>
  </si>
  <si>
    <t>貸出</t>
  </si>
  <si>
    <t>開館日数</t>
  </si>
  <si>
    <t>移動図書館</t>
  </si>
  <si>
    <t>公民館</t>
  </si>
  <si>
    <t>人数</t>
  </si>
  <si>
    <t>点数</t>
  </si>
  <si>
    <t>貸出人数</t>
  </si>
  <si>
    <t>貸出点数</t>
  </si>
  <si>
    <t>利用団体数</t>
  </si>
  <si>
    <t>平成 １４ 年</t>
  </si>
  <si>
    <t>平成18年1月</t>
  </si>
  <si>
    <r>
      <t>平成18年</t>
    </r>
    <r>
      <rPr>
        <sz val="11"/>
        <rFont val="ＭＳ Ｐ明朝"/>
        <family val="1"/>
      </rPr>
      <t>2</t>
    </r>
    <r>
      <rPr>
        <sz val="11"/>
        <color indexed="43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</si>
  <si>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3</t>
    </r>
    <r>
      <rPr>
        <sz val="11"/>
        <color indexed="43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</si>
  <si>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4</t>
    </r>
    <r>
      <rPr>
        <sz val="11"/>
        <color indexed="43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</si>
  <si>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5</t>
    </r>
    <r>
      <rPr>
        <sz val="11"/>
        <color indexed="43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</si>
  <si>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6</t>
    </r>
    <r>
      <rPr>
        <sz val="11"/>
        <color indexed="43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</si>
  <si>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7</t>
    </r>
    <r>
      <rPr>
        <sz val="11"/>
        <color indexed="43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</si>
  <si>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8</t>
    </r>
    <r>
      <rPr>
        <sz val="11"/>
        <color indexed="43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</si>
  <si>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9</t>
    </r>
    <r>
      <rPr>
        <sz val="11"/>
        <color indexed="43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</si>
  <si>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10</t>
    </r>
    <r>
      <rPr>
        <sz val="11"/>
        <color indexed="43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</si>
  <si>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11</t>
    </r>
    <r>
      <rPr>
        <sz val="11"/>
        <color indexed="43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</si>
  <si>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12</t>
    </r>
    <r>
      <rPr>
        <sz val="11"/>
        <color indexed="43"/>
        <rFont val="ＭＳ Ｐ明朝"/>
        <family val="1"/>
      </rPr>
      <t>月</t>
    </r>
  </si>
  <si>
    <t>資料：市立中央図書館</t>
  </si>
  <si>
    <t>５７　市立図書館の登録者状況</t>
  </si>
  <si>
    <t>年　　　　　別</t>
  </si>
  <si>
    <t>登    録    者    数</t>
  </si>
  <si>
    <t xml:space="preserve"> 平成  １４  年</t>
  </si>
  <si>
    <t xml:space="preserve">     １５</t>
  </si>
  <si>
    <t xml:space="preserve">     １６</t>
  </si>
  <si>
    <t xml:space="preserve">     １７</t>
  </si>
  <si>
    <t xml:space="preserve">     １８</t>
  </si>
  <si>
    <t>５８　市立図書館蔵書数</t>
  </si>
  <si>
    <t>年別</t>
  </si>
  <si>
    <t>(仮）常　澄</t>
  </si>
  <si>
    <t>総計</t>
  </si>
  <si>
    <t>平成  １４  年</t>
  </si>
  <si>
    <t>５９　水戸芸術館の入館状況</t>
  </si>
  <si>
    <t>音楽</t>
  </si>
  <si>
    <t>演劇</t>
  </si>
  <si>
    <t>美術</t>
  </si>
  <si>
    <t>塔</t>
  </si>
  <si>
    <t>視察・その他</t>
  </si>
  <si>
    <t>公演数</t>
  </si>
  <si>
    <t>入場者</t>
  </si>
  <si>
    <t>件数</t>
  </si>
  <si>
    <t>参加者等</t>
  </si>
  <si>
    <t>資料：水戸市芸術振興財団</t>
  </si>
  <si>
    <t>注）１ 演劇は，市民演劇学校，市民舞踊学校及び子供演劇アカデミーの数を含みます。</t>
  </si>
  <si>
    <t>　　２ 音楽は，平成１１年以降，パイプオルガン・プロムナードコンサートの数を含みます。</t>
  </si>
  <si>
    <t>　　３ 視察・その他は，平成１４年以降，エントランス展示の数を含みます。</t>
  </si>
  <si>
    <t>60　国際交流センターの利用状況</t>
  </si>
  <si>
    <t>年　月</t>
  </si>
  <si>
    <t>稼働
日数
(日)</t>
  </si>
  <si>
    <t>総数</t>
  </si>
  <si>
    <t>多目的ホール</t>
  </si>
  <si>
    <t>研修室（3室）</t>
  </si>
  <si>
    <t>実習室</t>
  </si>
  <si>
    <t>調理室</t>
  </si>
  <si>
    <t>和室</t>
  </si>
  <si>
    <t>ロビー</t>
  </si>
  <si>
    <t>件数</t>
  </si>
  <si>
    <t>人数</t>
  </si>
  <si>
    <t>うち外国人数</t>
  </si>
  <si>
    <t>平成14年</t>
  </si>
  <si>
    <t>－</t>
  </si>
  <si>
    <r>
      <t>平成</t>
    </r>
    <r>
      <rPr>
        <sz val="11"/>
        <rFont val="ＭＳ Ｐ明朝"/>
        <family val="1"/>
      </rPr>
      <t>15</t>
    </r>
    <r>
      <rPr>
        <sz val="11"/>
        <color indexed="9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</si>
  <si>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16</t>
    </r>
    <r>
      <rPr>
        <sz val="11"/>
        <color indexed="9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</si>
  <si>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17</t>
    </r>
    <r>
      <rPr>
        <sz val="11"/>
        <color indexed="9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</si>
  <si>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18</t>
    </r>
    <r>
      <rPr>
        <sz val="11"/>
        <color indexed="9"/>
        <rFont val="ＭＳ Ｐ明朝"/>
        <family val="1"/>
      </rPr>
      <t>年</t>
    </r>
  </si>
  <si>
    <t>－</t>
  </si>
  <si>
    <r>
      <t>平成18年</t>
    </r>
    <r>
      <rPr>
        <sz val="12"/>
        <rFont val="ＭＳ Ｐ明朝"/>
        <family val="1"/>
      </rPr>
      <t>2</t>
    </r>
    <r>
      <rPr>
        <sz val="12"/>
        <color indexed="43"/>
        <rFont val="ＭＳ Ｐ明朝"/>
        <family val="1"/>
      </rPr>
      <t>月</t>
    </r>
  </si>
  <si>
    <r>
      <t>平成18年</t>
    </r>
    <r>
      <rPr>
        <sz val="12"/>
        <rFont val="ＭＳ Ｐ明朝"/>
        <family val="1"/>
      </rPr>
      <t>3</t>
    </r>
    <r>
      <rPr>
        <sz val="12"/>
        <color indexed="43"/>
        <rFont val="ＭＳ Ｐ明朝"/>
        <family val="1"/>
      </rPr>
      <t>月</t>
    </r>
  </si>
  <si>
    <r>
      <t>平成18年</t>
    </r>
    <r>
      <rPr>
        <sz val="12"/>
        <rFont val="ＭＳ Ｐ明朝"/>
        <family val="1"/>
      </rPr>
      <t>4</t>
    </r>
    <r>
      <rPr>
        <sz val="12"/>
        <color indexed="43"/>
        <rFont val="ＭＳ Ｐ明朝"/>
        <family val="1"/>
      </rPr>
      <t>月</t>
    </r>
  </si>
  <si>
    <r>
      <t>平成18年</t>
    </r>
    <r>
      <rPr>
        <sz val="12"/>
        <rFont val="ＭＳ Ｐ明朝"/>
        <family val="1"/>
      </rPr>
      <t>5</t>
    </r>
    <r>
      <rPr>
        <sz val="12"/>
        <color indexed="43"/>
        <rFont val="ＭＳ Ｐ明朝"/>
        <family val="1"/>
      </rPr>
      <t>月</t>
    </r>
  </si>
  <si>
    <r>
      <t>平成18年</t>
    </r>
    <r>
      <rPr>
        <sz val="12"/>
        <rFont val="ＭＳ Ｐ明朝"/>
        <family val="1"/>
      </rPr>
      <t>6</t>
    </r>
    <r>
      <rPr>
        <sz val="12"/>
        <color indexed="43"/>
        <rFont val="ＭＳ Ｐ明朝"/>
        <family val="1"/>
      </rPr>
      <t>月</t>
    </r>
  </si>
  <si>
    <r>
      <t>平成18年</t>
    </r>
    <r>
      <rPr>
        <sz val="12"/>
        <rFont val="ＭＳ Ｐ明朝"/>
        <family val="1"/>
      </rPr>
      <t>7</t>
    </r>
    <r>
      <rPr>
        <sz val="12"/>
        <color indexed="43"/>
        <rFont val="ＭＳ Ｐ明朝"/>
        <family val="1"/>
      </rPr>
      <t>月</t>
    </r>
  </si>
  <si>
    <r>
      <t>平成18年</t>
    </r>
    <r>
      <rPr>
        <sz val="12"/>
        <rFont val="ＭＳ Ｐ明朝"/>
        <family val="1"/>
      </rPr>
      <t>8</t>
    </r>
    <r>
      <rPr>
        <sz val="12"/>
        <color indexed="43"/>
        <rFont val="ＭＳ Ｐ明朝"/>
        <family val="1"/>
      </rPr>
      <t>月</t>
    </r>
  </si>
  <si>
    <r>
      <t>平成18年</t>
    </r>
    <r>
      <rPr>
        <sz val="12"/>
        <rFont val="ＭＳ Ｐ明朝"/>
        <family val="1"/>
      </rPr>
      <t>9</t>
    </r>
    <r>
      <rPr>
        <sz val="12"/>
        <color indexed="43"/>
        <rFont val="ＭＳ Ｐ明朝"/>
        <family val="1"/>
      </rPr>
      <t>月</t>
    </r>
  </si>
  <si>
    <r>
      <t>平成18年</t>
    </r>
    <r>
      <rPr>
        <sz val="12"/>
        <rFont val="ＭＳ Ｐ明朝"/>
        <family val="1"/>
      </rPr>
      <t>10</t>
    </r>
    <r>
      <rPr>
        <sz val="12"/>
        <color indexed="43"/>
        <rFont val="ＭＳ Ｐ明朝"/>
        <family val="1"/>
      </rPr>
      <t>月</t>
    </r>
  </si>
  <si>
    <r>
      <t>平成18年</t>
    </r>
    <r>
      <rPr>
        <sz val="12"/>
        <rFont val="ＭＳ Ｐ明朝"/>
        <family val="1"/>
      </rPr>
      <t>11</t>
    </r>
    <r>
      <rPr>
        <sz val="12"/>
        <color indexed="43"/>
        <rFont val="ＭＳ Ｐ明朝"/>
        <family val="1"/>
      </rPr>
      <t>月</t>
    </r>
  </si>
  <si>
    <r>
      <t>平成18年</t>
    </r>
    <r>
      <rPr>
        <sz val="12"/>
        <rFont val="ＭＳ Ｐ明朝"/>
        <family val="1"/>
      </rPr>
      <t>12</t>
    </r>
    <r>
      <rPr>
        <sz val="12"/>
        <color indexed="43"/>
        <rFont val="ＭＳ Ｐ明朝"/>
        <family val="1"/>
      </rPr>
      <t>月</t>
    </r>
  </si>
  <si>
    <t>資料：水戸市国際交流協会</t>
  </si>
  <si>
    <t>６１　博物館の入館状況</t>
  </si>
  <si>
    <t>年    別</t>
  </si>
  <si>
    <t>常設展</t>
  </si>
  <si>
    <t>特別展・特別陳列</t>
  </si>
  <si>
    <t>日数</t>
  </si>
  <si>
    <t>入館者数</t>
  </si>
  <si>
    <t>一般</t>
  </si>
  <si>
    <t>高・大</t>
  </si>
  <si>
    <t>小・中</t>
  </si>
  <si>
    <t>…</t>
  </si>
  <si>
    <t>…</t>
  </si>
  <si>
    <t>　　　　　　資料：市立博物館</t>
  </si>
  <si>
    <t>６２　植物公園の入園者状況</t>
  </si>
  <si>
    <t>総数</t>
  </si>
  <si>
    <t>個人</t>
  </si>
  <si>
    <t>団体</t>
  </si>
  <si>
    <t>大人</t>
  </si>
  <si>
    <t>小人</t>
  </si>
  <si>
    <t xml:space="preserve">               資料：農業技術活用センター</t>
  </si>
  <si>
    <t>６３　大串貝塚ふれあい公園　ＬＥＣセンターの入館者状況</t>
  </si>
  <si>
    <t>年　　　　　　別</t>
  </si>
  <si>
    <t>総　　　　　　数</t>
  </si>
  <si>
    <t xml:space="preserve"> 平 成   １４   年</t>
  </si>
  <si>
    <t>　   １５</t>
  </si>
  <si>
    <t>　   １６</t>
  </si>
  <si>
    <t>　   １７</t>
  </si>
  <si>
    <t>　   １８</t>
  </si>
  <si>
    <t>　　　　資料：生涯学習課</t>
  </si>
  <si>
    <t>６４　公民館の利用状況</t>
  </si>
  <si>
    <t>名称</t>
  </si>
  <si>
    <t>平成１６年度</t>
  </si>
  <si>
    <t>平成１７年度</t>
  </si>
  <si>
    <t>平成１８年度</t>
  </si>
  <si>
    <t>利用件数</t>
  </si>
  <si>
    <t>利用人員</t>
  </si>
  <si>
    <t>三の丸公民館</t>
  </si>
  <si>
    <t>五軒公民館</t>
  </si>
  <si>
    <t>竹隈公民館</t>
  </si>
  <si>
    <t>渡里公民館</t>
  </si>
  <si>
    <t>上中妻公民館</t>
  </si>
  <si>
    <t>桜川公民館</t>
  </si>
  <si>
    <t>緑岡公民館</t>
  </si>
  <si>
    <t>見和公民館</t>
  </si>
  <si>
    <t>双葉台公民館</t>
  </si>
  <si>
    <t>常磐公民館</t>
  </si>
  <si>
    <t>寿公民館</t>
  </si>
  <si>
    <t>石川公民館</t>
  </si>
  <si>
    <t>上大野公民館</t>
  </si>
  <si>
    <t>飯富公民館</t>
  </si>
  <si>
    <t>城東公民館</t>
  </si>
  <si>
    <t>吉田公民館</t>
  </si>
  <si>
    <t>新荘公民館</t>
  </si>
  <si>
    <t>千波公民館</t>
  </si>
  <si>
    <t>柳河公民館</t>
  </si>
  <si>
    <t>笠原公民館</t>
  </si>
  <si>
    <t>酒門公民館</t>
  </si>
  <si>
    <t>見川公民館</t>
  </si>
  <si>
    <t>国田公民館</t>
  </si>
  <si>
    <t>赤塚公民館</t>
  </si>
  <si>
    <t>吉沢公民館</t>
  </si>
  <si>
    <t>堀原公民館</t>
  </si>
  <si>
    <t>山根公民館</t>
  </si>
  <si>
    <t>稲荷第一公民館</t>
  </si>
  <si>
    <t>大場公民館</t>
  </si>
  <si>
    <t>稲荷第二公民館</t>
  </si>
  <si>
    <t>下大野公民館</t>
  </si>
  <si>
    <t>内原中央公民館</t>
  </si>
  <si>
    <t>内原中央公民館中妻分館</t>
  </si>
  <si>
    <t/>
  </si>
  <si>
    <t>資料：生涯学習課</t>
  </si>
  <si>
    <t>注）　内原中央公民館，内原中央公民館中妻分館については平成１７年２月１日からの集計です。</t>
  </si>
  <si>
    <t>６５　市民会館の利用状況</t>
  </si>
  <si>
    <t>年月</t>
  </si>
  <si>
    <t>ホール施設</t>
  </si>
  <si>
    <t>会議施設</t>
  </si>
  <si>
    <t>展示施設</t>
  </si>
  <si>
    <t>催事室</t>
  </si>
  <si>
    <t>市民研修センター</t>
  </si>
  <si>
    <t>平成 １４ 年</t>
  </si>
  <si>
    <t xml:space="preserve">    １５</t>
  </si>
  <si>
    <t xml:space="preserve">    １６</t>
  </si>
  <si>
    <t xml:space="preserve">    １７</t>
  </si>
  <si>
    <t xml:space="preserve">    １８</t>
  </si>
  <si>
    <t>資料：市民会館</t>
  </si>
  <si>
    <t>注）１  総数には，市民研修センター分を含みません。</t>
  </si>
  <si>
    <t xml:space="preserve">     ２  市民研修センターは平成13年３月31日に閉館になりました。</t>
  </si>
  <si>
    <t>６６　男女文化センターの利用状況</t>
  </si>
  <si>
    <t>年月</t>
  </si>
  <si>
    <t>男女平等参画センター</t>
  </si>
  <si>
    <t>勤労青少年ホーム</t>
  </si>
  <si>
    <t>勤労女性センター</t>
  </si>
  <si>
    <t>回数</t>
  </si>
  <si>
    <t>平成１４年</t>
  </si>
  <si>
    <t>資料：男女平等参画推進課</t>
  </si>
  <si>
    <t>注）　利用回数は，午前・午後・夜間各１回とします。　</t>
  </si>
  <si>
    <t>６７  青少年相談等の状況</t>
  </si>
  <si>
    <t>（１) 補導状況</t>
  </si>
  <si>
    <t>（単位：人）</t>
  </si>
  <si>
    <t>小学生</t>
  </si>
  <si>
    <t>中学生</t>
  </si>
  <si>
    <t>高校生</t>
  </si>
  <si>
    <t>大学生</t>
  </si>
  <si>
    <t>各種校生</t>
  </si>
  <si>
    <t>有職少年</t>
  </si>
  <si>
    <t>無職少年</t>
  </si>
  <si>
    <t xml:space="preserve"> 資料：総合教育研究所</t>
  </si>
  <si>
    <t>（２) 青少年相談状況</t>
  </si>
  <si>
    <t>資料：総合教育研究所</t>
  </si>
  <si>
    <t>（３) 青少年相談内容</t>
  </si>
  <si>
    <t>平成18年度</t>
  </si>
  <si>
    <t>区分</t>
  </si>
  <si>
    <t>総　　　数</t>
  </si>
  <si>
    <t>相　　　　　　談　　　　　　経　　　　　　路</t>
  </si>
  <si>
    <t>相　　　談　　　方　　　法</t>
  </si>
  <si>
    <t>相　　　談　　　対　　　象　　　者</t>
  </si>
  <si>
    <t>受　　理　　後　　の　　処　　置</t>
  </si>
  <si>
    <t>関係機関で指導中</t>
  </si>
  <si>
    <t>学　　校</t>
  </si>
  <si>
    <t>家　　族</t>
  </si>
  <si>
    <t>そ　の　他</t>
  </si>
  <si>
    <t>本　　　　　　　　　　　　　人</t>
  </si>
  <si>
    <t>小学生</t>
  </si>
  <si>
    <t>中学生</t>
  </si>
  <si>
    <t>高校生</t>
  </si>
  <si>
    <t>電　話</t>
  </si>
  <si>
    <t>訪　問</t>
  </si>
  <si>
    <t>来　所</t>
  </si>
  <si>
    <t>センターで処理</t>
  </si>
  <si>
    <t>関係機関に連絡</t>
  </si>
  <si>
    <t>初回のみ指導</t>
  </si>
  <si>
    <t>継続指導</t>
  </si>
  <si>
    <t>内容</t>
  </si>
  <si>
    <t>内女子</t>
  </si>
  <si>
    <t>総　　計</t>
  </si>
  <si>
    <t>犯罪・触法</t>
  </si>
  <si>
    <t>窃盗</t>
  </si>
  <si>
    <t>恐喝</t>
  </si>
  <si>
    <t>暴行傷害</t>
  </si>
  <si>
    <t>無免許</t>
  </si>
  <si>
    <t>小計</t>
  </si>
  <si>
    <t>ぐ　　　犯</t>
  </si>
  <si>
    <t>喫煙・飲酒</t>
  </si>
  <si>
    <t>不良交遊</t>
  </si>
  <si>
    <t>不純異性交遊</t>
  </si>
  <si>
    <t>家出外泊</t>
  </si>
  <si>
    <t>学　　　校</t>
  </si>
  <si>
    <t>不登校</t>
  </si>
  <si>
    <t>怠学</t>
  </si>
  <si>
    <t>授業離脱</t>
  </si>
  <si>
    <t>いじめ</t>
  </si>
  <si>
    <t>友達関係</t>
  </si>
  <si>
    <t>異装・暴言</t>
  </si>
  <si>
    <t>家　　　庭</t>
  </si>
  <si>
    <t>親子関係</t>
  </si>
  <si>
    <t>保護不適</t>
  </si>
  <si>
    <t>資料：総合教育研究所</t>
  </si>
  <si>
    <t>６８　少年自然の家利用状況</t>
  </si>
  <si>
    <t>小学校</t>
  </si>
  <si>
    <t>中学校</t>
  </si>
  <si>
    <t>少年団体関係</t>
  </si>
  <si>
    <t>その他・一般</t>
  </si>
  <si>
    <t xml:space="preserve"> </t>
  </si>
  <si>
    <t>0</t>
  </si>
  <si>
    <t>2</t>
  </si>
  <si>
    <t>70</t>
  </si>
  <si>
    <t>107</t>
  </si>
  <si>
    <t>11</t>
  </si>
  <si>
    <t>221</t>
  </si>
  <si>
    <t>47</t>
  </si>
  <si>
    <t>23</t>
  </si>
  <si>
    <t>9</t>
  </si>
  <si>
    <t>288</t>
  </si>
  <si>
    <t>3</t>
  </si>
  <si>
    <t>135</t>
  </si>
  <si>
    <t>1</t>
  </si>
  <si>
    <t>100</t>
  </si>
  <si>
    <t>61</t>
  </si>
  <si>
    <t>321</t>
  </si>
  <si>
    <t>4</t>
  </si>
  <si>
    <t>413</t>
  </si>
  <si>
    <t>5</t>
  </si>
  <si>
    <t>295</t>
  </si>
  <si>
    <t>235</t>
  </si>
  <si>
    <t>355</t>
  </si>
  <si>
    <t>38</t>
  </si>
  <si>
    <t>217</t>
  </si>
  <si>
    <t>6</t>
  </si>
  <si>
    <t>460</t>
  </si>
  <si>
    <t>7</t>
  </si>
  <si>
    <t>230</t>
  </si>
  <si>
    <t>379</t>
  </si>
  <si>
    <t>15</t>
  </si>
  <si>
    <t>964</t>
  </si>
  <si>
    <t>104</t>
  </si>
  <si>
    <t>79</t>
  </si>
  <si>
    <t>350</t>
  </si>
  <si>
    <t>259</t>
  </si>
  <si>
    <t>204</t>
  </si>
  <si>
    <t>84</t>
  </si>
  <si>
    <t>231</t>
  </si>
  <si>
    <t>313</t>
  </si>
  <si>
    <t>397</t>
  </si>
  <si>
    <t>106</t>
  </si>
  <si>
    <t>６９  体育施設の利用者状況</t>
  </si>
  <si>
    <t>（１）総合運動公園</t>
  </si>
  <si>
    <t>年度別</t>
  </si>
  <si>
    <t>体育館</t>
  </si>
  <si>
    <t>市民球場</t>
  </si>
  <si>
    <t>軟式球場</t>
  </si>
  <si>
    <t>テニスコート</t>
  </si>
  <si>
    <t>相撲場</t>
  </si>
  <si>
    <t>平成１４年度</t>
  </si>
  <si>
    <t>１５</t>
  </si>
  <si>
    <t>資料：スポーツ振興課</t>
  </si>
  <si>
    <t>（２）青柳公園</t>
  </si>
  <si>
    <t>市民体育館</t>
  </si>
  <si>
    <t>野球場</t>
  </si>
  <si>
    <t>屋内プール</t>
  </si>
  <si>
    <t>市民プール</t>
  </si>
  <si>
    <t>合宿所</t>
  </si>
  <si>
    <t>（３）小吹運動公園</t>
  </si>
  <si>
    <t>（４）千波公園</t>
  </si>
  <si>
    <t>テニスコート</t>
  </si>
  <si>
    <t>ゲートボール場</t>
  </si>
  <si>
    <t>（５）市立競技場</t>
  </si>
  <si>
    <t>（６）市立サッカー・ラグビー場</t>
  </si>
  <si>
    <t>平成14年度</t>
  </si>
  <si>
    <t xml:space="preserve"> １５ </t>
  </si>
  <si>
    <t xml:space="preserve"> １６</t>
  </si>
  <si>
    <t xml:space="preserve"> １７</t>
  </si>
  <si>
    <t xml:space="preserve"> １８</t>
  </si>
  <si>
    <t>（７）常澄健康管理トレーニングセンター</t>
  </si>
  <si>
    <t>テニスコート</t>
  </si>
  <si>
    <t>ミニグランド</t>
  </si>
  <si>
    <t>（８）常澄運動場</t>
  </si>
  <si>
    <t>競技場</t>
  </si>
  <si>
    <t>（９）大串貝塚ふれあい公園</t>
  </si>
  <si>
    <t>プ ー ル</t>
  </si>
  <si>
    <t>（10）大塚池公園野球場</t>
  </si>
  <si>
    <t>（11）内原ヘルスパーク</t>
  </si>
  <si>
    <t>年 度 別</t>
  </si>
  <si>
    <t>総　　数</t>
  </si>
  <si>
    <t>主競技場</t>
  </si>
  <si>
    <t>補助競技場</t>
  </si>
  <si>
    <t>テニスコート</t>
  </si>
  <si>
    <t>平成１６年度</t>
  </si>
  <si>
    <t>注） 平成１７年２月からの集計です。</t>
  </si>
  <si>
    <t>（12）市民運動場</t>
  </si>
  <si>
    <t>田野</t>
  </si>
  <si>
    <t>東野</t>
  </si>
  <si>
    <t>ちとせ</t>
  </si>
  <si>
    <t>元石川</t>
  </si>
  <si>
    <t>元吉田</t>
  </si>
  <si>
    <t>若宮</t>
  </si>
  <si>
    <t>上中妻</t>
  </si>
  <si>
    <t>飯富小山下</t>
  </si>
  <si>
    <t>河和田</t>
  </si>
  <si>
    <t>上大野</t>
  </si>
  <si>
    <t>内原</t>
  </si>
  <si>
    <t>中妻</t>
  </si>
  <si>
    <t xml:space="preserve"> １５</t>
  </si>
  <si>
    <t>注） 内原，中妻，鯉淵については平成１７年２月からの集計です。</t>
  </si>
  <si>
    <t>７０　水戸市の文化財</t>
  </si>
  <si>
    <t>国指定文化財（18件）</t>
  </si>
  <si>
    <t>平成19年3月31日現在</t>
  </si>
  <si>
    <t>番号</t>
  </si>
  <si>
    <t>種      別</t>
  </si>
  <si>
    <t>名                     称</t>
  </si>
  <si>
    <t>所      在      地</t>
  </si>
  <si>
    <t>管理・所有者</t>
  </si>
  <si>
    <t>指定年月日</t>
  </si>
  <si>
    <t>建 造 物</t>
  </si>
  <si>
    <t>八幡宮本殿</t>
  </si>
  <si>
    <t>八幡町8-54</t>
  </si>
  <si>
    <t>八幡宮</t>
  </si>
  <si>
    <t>昭29. 9.17</t>
  </si>
  <si>
    <t>〃</t>
  </si>
  <si>
    <t>旧弘道館(正庁･至善堂･正門附塀)</t>
  </si>
  <si>
    <t>三の丸1-6</t>
  </si>
  <si>
    <t>茨城県</t>
  </si>
  <si>
    <t>昭39. 5.26</t>
  </si>
  <si>
    <t>薬王院本堂</t>
  </si>
  <si>
    <t>元吉田町682</t>
  </si>
  <si>
    <t>薬王院</t>
  </si>
  <si>
    <t>昭41. 6.11</t>
  </si>
  <si>
    <t>中崎家住宅</t>
  </si>
  <si>
    <t>鯉淵町2897</t>
  </si>
  <si>
    <t>中崎厚</t>
  </si>
  <si>
    <t>昭43. 4.25</t>
  </si>
  <si>
    <t>〃</t>
  </si>
  <si>
    <t>佛性寺本堂 (附旧露盤1個)</t>
  </si>
  <si>
    <t>栗崎町1984</t>
  </si>
  <si>
    <t>佛性寺</t>
  </si>
  <si>
    <t>昭63. 1.13</t>
  </si>
  <si>
    <t>彫　刻</t>
  </si>
  <si>
    <t>木造聖徳太子立像</t>
  </si>
  <si>
    <t>酒門町2056</t>
  </si>
  <si>
    <t>善重寺</t>
  </si>
  <si>
    <t>大4. 8.10</t>
  </si>
  <si>
    <t>工 芸 品</t>
  </si>
  <si>
    <t>太刀（銘則包作・附糸巻太刀拵）</t>
  </si>
  <si>
    <t>宮町2-5-13</t>
  </si>
  <si>
    <t>東照宮</t>
  </si>
  <si>
    <t>明44. 4.17</t>
  </si>
  <si>
    <t>朱漆足付盥</t>
  </si>
  <si>
    <t>六反田町767-2</t>
  </si>
  <si>
    <t>六地蔵寺</t>
  </si>
  <si>
    <t>平3. 6.21</t>
  </si>
  <si>
    <t>無形文化財</t>
  </si>
  <si>
    <t>一中節</t>
  </si>
  <si>
    <t>保持者が水戸市に在住</t>
  </si>
  <si>
    <t>一中節保存会</t>
  </si>
  <si>
    <t>平5.4.15</t>
  </si>
  <si>
    <t>〃</t>
  </si>
  <si>
    <t>一中節三味線</t>
  </si>
  <si>
    <t>千波町1799-52</t>
  </si>
  <si>
    <t>東峯子（いわゆる人間国宝）</t>
  </si>
  <si>
    <t>平13. 7.12</t>
  </si>
  <si>
    <t>特別史跡</t>
  </si>
  <si>
    <t>旧弘道館</t>
  </si>
  <si>
    <t>茨城県</t>
  </si>
  <si>
    <t>昭27. 3.29</t>
  </si>
  <si>
    <t>史 跡</t>
  </si>
  <si>
    <t>常磐公園</t>
  </si>
  <si>
    <t>常磐町・見川町</t>
  </si>
  <si>
    <t xml:space="preserve"> 〃</t>
  </si>
  <si>
    <t>大11. 3. 8</t>
  </si>
  <si>
    <t>吉田古墳</t>
  </si>
  <si>
    <t>元吉田町345，347</t>
  </si>
  <si>
    <t>水戸市</t>
  </si>
  <si>
    <t>　　〃</t>
  </si>
  <si>
    <t>愛宕山古墳</t>
  </si>
  <si>
    <t>愛宕町2132～2134</t>
  </si>
  <si>
    <t>水戸市・愛宕神社</t>
  </si>
  <si>
    <t>昭 9. 5. 1</t>
  </si>
  <si>
    <t>〃</t>
  </si>
  <si>
    <t>大串貝塚</t>
  </si>
  <si>
    <t>塩崎町1015-2</t>
  </si>
  <si>
    <t>水戸市</t>
  </si>
  <si>
    <t>昭45. 5.11</t>
  </si>
  <si>
    <t>台渡里廃寺跡</t>
  </si>
  <si>
    <t>渡里町</t>
  </si>
  <si>
    <t>水戸市</t>
  </si>
  <si>
    <t>平17.7.14</t>
  </si>
  <si>
    <t>名 勝</t>
  </si>
  <si>
    <t>天然記念物</t>
  </si>
  <si>
    <t>白旗山八幡宮のｵﾊﾂｷｲﾁｮｳ</t>
  </si>
  <si>
    <t>八幡宮</t>
  </si>
  <si>
    <t>昭 4. 4. 2</t>
  </si>
  <si>
    <t>記録作成等の措置を講ずべき無形民俗文化財（国選択）</t>
  </si>
  <si>
    <t>種      別</t>
  </si>
  <si>
    <t>名                     称</t>
  </si>
  <si>
    <t>所      在      地</t>
  </si>
  <si>
    <t>＊</t>
  </si>
  <si>
    <t>無形民俗文化財</t>
  </si>
  <si>
    <t>大串のささらと大野のみろく</t>
  </si>
  <si>
    <t>大串町・下大野町</t>
  </si>
  <si>
    <t>大串ささら保存会･大野みろくばやし保存会</t>
  </si>
  <si>
    <t>昭48.11. 5</t>
  </si>
  <si>
    <t>県指定文化財（65件）</t>
  </si>
  <si>
    <t>種      別</t>
  </si>
  <si>
    <t>名                     称</t>
  </si>
  <si>
    <t>所      在      地</t>
  </si>
  <si>
    <t>水海道小学校玄関</t>
  </si>
  <si>
    <t>緑町2-1-15</t>
  </si>
  <si>
    <t>茨城県立歴史館</t>
  </si>
  <si>
    <t>昭33. 3.12</t>
  </si>
  <si>
    <t>　　〃</t>
  </si>
  <si>
    <t>薬王院仁王門</t>
  </si>
  <si>
    <t>薬王院</t>
  </si>
  <si>
    <t>昭34. 5.22</t>
  </si>
  <si>
    <t>旧茂木家住宅</t>
  </si>
  <si>
    <t>昭45.5.28</t>
  </si>
  <si>
    <t>六地蔵寺四脚門</t>
  </si>
  <si>
    <t>六反田町767-2</t>
  </si>
  <si>
    <t>六地蔵寺</t>
  </si>
  <si>
    <t>昭46.12.2</t>
  </si>
  <si>
    <t>旧水戸城薬医門</t>
  </si>
  <si>
    <t>三の丸3-10-1</t>
  </si>
  <si>
    <t>茨城県教育委員会</t>
  </si>
  <si>
    <t>昭58.3.18</t>
  </si>
  <si>
    <t>綿引家住宅 主屋・倉</t>
  </si>
  <si>
    <t>元吉田町2192</t>
  </si>
  <si>
    <t>綿引一夫</t>
  </si>
  <si>
    <t>平3.1.25</t>
  </si>
  <si>
    <t>絵 画</t>
  </si>
  <si>
    <t>絹本著色弁財天画像</t>
  </si>
  <si>
    <t>茨城県立歴史館</t>
  </si>
  <si>
    <t>昭39.7.31</t>
  </si>
  <si>
    <t>　〃</t>
  </si>
  <si>
    <t>絹本著色両界曼荼羅</t>
  </si>
  <si>
    <t>昭50.3.25</t>
  </si>
  <si>
    <t>絹本著色弘法大師像</t>
  </si>
  <si>
    <t>　　　〃</t>
  </si>
  <si>
    <t>絹本著色真言八祖像</t>
  </si>
  <si>
    <t>絹本著色十二天立像</t>
  </si>
  <si>
    <t>絹本著色六字経曼荼羅</t>
  </si>
  <si>
    <t>絹本著色十三仏図</t>
  </si>
  <si>
    <t>絹本著色釈迦十六善神図</t>
  </si>
  <si>
    <t>紙本著色制　迦童子像</t>
  </si>
  <si>
    <t>　　　〃</t>
  </si>
  <si>
    <t>　　　〃</t>
  </si>
  <si>
    <t>　　〃</t>
  </si>
  <si>
    <t>　〃</t>
  </si>
  <si>
    <t>　〃</t>
  </si>
  <si>
    <t>絹本墨画芦雁図立原杏所筆</t>
  </si>
  <si>
    <t>本町2-12-20</t>
  </si>
  <si>
    <t>立原善重</t>
  </si>
  <si>
    <t>平14.1.25</t>
  </si>
  <si>
    <t>　〃</t>
  </si>
  <si>
    <t>絹本著色　流燈　横山大観筆</t>
  </si>
  <si>
    <t>千波町東久保666-1</t>
  </si>
  <si>
    <t>茨城県近代美術館</t>
  </si>
  <si>
    <t>平16.1.8</t>
  </si>
  <si>
    <t>カルピスの包み紙のある静物　中村彝筆　油絵　麻布　１９２３年</t>
  </si>
  <si>
    <t>平18.11.16</t>
  </si>
  <si>
    <t>彫 刻</t>
  </si>
  <si>
    <t>鍍金仏</t>
  </si>
  <si>
    <t>緑町1-2-1</t>
  </si>
  <si>
    <t>信願寺</t>
  </si>
  <si>
    <t>昭29.8.18</t>
  </si>
  <si>
    <t>　〃</t>
  </si>
  <si>
    <t>　〃</t>
  </si>
  <si>
    <t>阿弥陀如来像</t>
  </si>
  <si>
    <t>茨城県立歴史館</t>
  </si>
  <si>
    <t>昭30.1.25</t>
  </si>
  <si>
    <t>木造薬師如来坐像</t>
  </si>
  <si>
    <t>昭34.5.22</t>
  </si>
  <si>
    <t>木造釈迦如来坐像</t>
  </si>
  <si>
    <t>飯島町512</t>
  </si>
  <si>
    <t>福性院</t>
  </si>
  <si>
    <t>昭35.12.13</t>
  </si>
  <si>
    <t>銅造大黒天像</t>
  </si>
  <si>
    <t>河和田町887</t>
  </si>
  <si>
    <t>報仏寺</t>
  </si>
  <si>
    <t>昭37.10.24</t>
  </si>
  <si>
    <t>金銅化仏(銅造文殊菩薩坐像)</t>
  </si>
  <si>
    <t>泉町2-1-21</t>
  </si>
  <si>
    <t>関衛</t>
  </si>
  <si>
    <t>昭44.3.20</t>
  </si>
  <si>
    <t>木造阿弥陀如来脇侍三尊像</t>
  </si>
  <si>
    <t>緑町2-1-15</t>
  </si>
  <si>
    <t>茨城県立歴史館</t>
  </si>
  <si>
    <t>昭47.12.18</t>
  </si>
  <si>
    <t>木造十二神将像</t>
  </si>
  <si>
    <t>薬王院</t>
  </si>
  <si>
    <t>昭49.11.25</t>
  </si>
  <si>
    <t>銅造大日如来及三十日仏坐像</t>
  </si>
  <si>
    <t>栗崎町1984</t>
  </si>
  <si>
    <t>佛性寺</t>
  </si>
  <si>
    <t>平12.11.27</t>
  </si>
  <si>
    <t>黒韋肩浅葱筋兜</t>
  </si>
  <si>
    <t>昭32.6.26</t>
  </si>
  <si>
    <t>蒔絵櫃</t>
  </si>
  <si>
    <t>西原2-12-25</t>
  </si>
  <si>
    <t>山崎金太郎</t>
  </si>
  <si>
    <t>昭33.3.12</t>
  </si>
  <si>
    <t>つのたらい</t>
  </si>
  <si>
    <t>昭33.7.23</t>
  </si>
  <si>
    <t>石造燈籠</t>
  </si>
  <si>
    <t>　　　〃</t>
  </si>
  <si>
    <t>鎧（兜，大袖付）</t>
  </si>
  <si>
    <t>東台695</t>
  </si>
  <si>
    <t>大森信</t>
  </si>
  <si>
    <t>鐙</t>
  </si>
  <si>
    <t>鞍</t>
  </si>
  <si>
    <t>五軒町1-4-28</t>
  </si>
  <si>
    <t>島村昌男</t>
  </si>
  <si>
    <t>大薙刀</t>
  </si>
  <si>
    <t>東照宮</t>
  </si>
  <si>
    <t>銅製経筒</t>
  </si>
  <si>
    <t>天王町8-17</t>
  </si>
  <si>
    <t>神崎寺</t>
  </si>
  <si>
    <t>昭38.8.23</t>
  </si>
  <si>
    <t>太刀（銘　吉房）</t>
  </si>
  <si>
    <t>大袖鎧</t>
  </si>
  <si>
    <t>昭39.7.31</t>
  </si>
  <si>
    <t>金梨地蒔絵鞍</t>
  </si>
  <si>
    <t>昭41.3.7</t>
  </si>
  <si>
    <t>灌頂用具</t>
  </si>
  <si>
    <t>六反田町767-2</t>
  </si>
  <si>
    <t>昭50.3.25</t>
  </si>
  <si>
    <t>密教法具</t>
  </si>
  <si>
    <t>銅装龍輪宝羯麿文戒体箱</t>
  </si>
  <si>
    <t>銅装龍輪宝羯麿文説相箱</t>
  </si>
  <si>
    <t>銅板貼山伏笈</t>
  </si>
  <si>
    <t>漆塗経櫃</t>
  </si>
  <si>
    <t>総毛引紅糸威胴丸具足</t>
  </si>
  <si>
    <t>平10.1.21</t>
  </si>
  <si>
    <t>鰐口如意寺，嘉暦三年在銘</t>
  </si>
  <si>
    <t>緑町2-1-15</t>
  </si>
  <si>
    <t>平16.1.8</t>
  </si>
  <si>
    <t>書 跡</t>
  </si>
  <si>
    <t>大般若波羅密多経</t>
  </si>
  <si>
    <t>堀町2249</t>
  </si>
  <si>
    <t>長嶋ふじの</t>
  </si>
  <si>
    <t>昭38.8.23</t>
  </si>
  <si>
    <t>唐本一切経（跋藤原時朝）</t>
  </si>
  <si>
    <t>山崎金太郎</t>
  </si>
  <si>
    <t>昭42.11.24</t>
  </si>
  <si>
    <t>六地蔵寺所蔵典籍・文書</t>
  </si>
  <si>
    <t>六反田町767-2</t>
  </si>
  <si>
    <t>昭46.3.29</t>
  </si>
  <si>
    <t>紙本墨書　神皇正統記六地蔵寺本</t>
  </si>
  <si>
    <t>平16.1.8</t>
  </si>
  <si>
    <t>考古資料</t>
  </si>
  <si>
    <t>銅印</t>
  </si>
  <si>
    <t>平4.1.24</t>
  </si>
  <si>
    <t>　  〃</t>
  </si>
  <si>
    <t>海後遺跡出土人面付土器</t>
  </si>
  <si>
    <t>　　　〃</t>
  </si>
  <si>
    <t>平14.12.25</t>
  </si>
  <si>
    <t>　  〃</t>
  </si>
  <si>
    <t>三昧塚古墳出土遺物</t>
  </si>
  <si>
    <t>　　　〃</t>
  </si>
  <si>
    <t>　　　〃</t>
  </si>
  <si>
    <t>平16.1.8</t>
  </si>
  <si>
    <t>　  〃</t>
  </si>
  <si>
    <t>小野天神前遺跡出土土器</t>
  </si>
  <si>
    <t>　　　〃</t>
  </si>
  <si>
    <t>平16.11.25</t>
  </si>
  <si>
    <t>歴史資料</t>
  </si>
  <si>
    <t>訂正常陸国風土記版木</t>
  </si>
  <si>
    <t>　　　〃</t>
  </si>
  <si>
    <t>昭60.12.16</t>
  </si>
  <si>
    <t>大串のささらばやし</t>
  </si>
  <si>
    <t>大串町</t>
  </si>
  <si>
    <t>大串ささら保存会</t>
  </si>
  <si>
    <t>昭41.3.7</t>
  </si>
  <si>
    <t>　    〃</t>
  </si>
  <si>
    <t>大野のみろくばやし</t>
  </si>
  <si>
    <t>下大野町</t>
  </si>
  <si>
    <t>大野みろくばやし保存会</t>
  </si>
  <si>
    <t>　　〃</t>
  </si>
  <si>
    <t>水戸大神楽</t>
  </si>
  <si>
    <t>元山町1-3-43</t>
  </si>
  <si>
    <t>柳貴家正楽社中</t>
  </si>
  <si>
    <t>平3.1.25</t>
  </si>
  <si>
    <t>史 跡</t>
  </si>
  <si>
    <t>笠原水道</t>
  </si>
  <si>
    <t>千波町・笠原町・本町１～７丁目・元吉田町</t>
  </si>
  <si>
    <t>水戸市</t>
  </si>
  <si>
    <t>昭13.3.11</t>
  </si>
  <si>
    <t>台渡里廃寺跡</t>
  </si>
  <si>
    <t>渡里町</t>
  </si>
  <si>
    <t>昭20.7.16</t>
  </si>
  <si>
    <t>水戸城跡（塁及び濠）</t>
  </si>
  <si>
    <t>三の丸</t>
  </si>
  <si>
    <t>茨城県･茨城大学･水戸市</t>
  </si>
  <si>
    <t>市指定文化財（71件）</t>
  </si>
  <si>
    <t>建 造 物</t>
  </si>
  <si>
    <t>杉崎八幡神社本殿</t>
  </si>
  <si>
    <t>杉崎町1600</t>
  </si>
  <si>
    <t>杉崎区</t>
  </si>
  <si>
    <t>昭57.7.1</t>
  </si>
  <si>
    <t>　　〃</t>
  </si>
  <si>
    <t>中原不動尊本堂及び厨子</t>
  </si>
  <si>
    <t>中原町786</t>
  </si>
  <si>
    <t>中原区</t>
  </si>
  <si>
    <t>昭61.4.1</t>
  </si>
  <si>
    <t>東光寺薬師堂及び厨子</t>
  </si>
  <si>
    <t>大場町1369</t>
  </si>
  <si>
    <t>東光寺</t>
  </si>
  <si>
    <t>平2.3.2</t>
  </si>
  <si>
    <t>六地蔵寺本堂(地蔵堂)</t>
  </si>
  <si>
    <t>六地蔵寺法寶蔵</t>
  </si>
  <si>
    <t>和光院不動堂</t>
  </si>
  <si>
    <t>田島町415</t>
  </si>
  <si>
    <t>和光院</t>
  </si>
  <si>
    <t>平9.9.1</t>
  </si>
  <si>
    <t>八幡宮拝殿及び幣殿</t>
  </si>
  <si>
    <t>八幡宮</t>
  </si>
  <si>
    <t>平9.11.7</t>
  </si>
  <si>
    <t>八幡宮神楽殿</t>
  </si>
  <si>
    <t>八幡宮随神門</t>
  </si>
  <si>
    <t>薬王院四脚門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</si>
</sst>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\(0\)"/>
    <numFmt numFmtId="178" formatCode="0;[Red]0"/>
    <numFmt numFmtId="179" formatCode="0_ "/>
    <numFmt numFmtId="180" formatCode="[&lt;=999]000;000\-00"/>
    <numFmt numFmtId="181" formatCode="0;&quot;△ &quot;0"/>
    <numFmt numFmtId="182" formatCode="0;0;"/>
    <numFmt numFmtId="183" formatCode="0_);[Red]\(0\)"/>
    <numFmt numFmtId="184" formatCode="#,##0_ ;[Red]\-#,##0\ "/>
    <numFmt numFmtId="185" formatCode="[&lt;=999]000;[&lt;=99999]000\-00;000\-0000"/>
    <numFmt numFmtId="186" formatCode="#,##0;&quot;△ &quot;#,##0;&quot;-&quot;"/>
    <numFmt numFmtId="187" formatCode="#,##0\ ;&quot;△ &quot;#,##0;&quot;-&quot;\ "/>
    <numFmt numFmtId="188" formatCode="#,##0\ ;&quot;△ &quot;#,##0\ ;&quot;-&quot;\ "/>
    <numFmt numFmtId="189" formatCode="#,##0.00;&quot;△ &quot;#,##0.00"/>
    <numFmt numFmtId="190" formatCode="0.0;&quot;△ &quot;0.0"/>
    <numFmt numFmtId="191" formatCode="#,##0.0;&quot;△ &quot;#,##0.0"/>
    <numFmt numFmtId="192" formatCode="0.00;&quot;△ &quot;0.00"/>
    <numFmt numFmtId="193" formatCode="#,##0.000;&quot;△ &quot;#,##0.000"/>
    <numFmt numFmtId="194" formatCode="0.0"/>
    <numFmt numFmtId="195" formatCode="[$-411]hge\.mm\.dd"/>
    <numFmt numFmtId="196" formatCode="mmm\-yyyy"/>
    <numFmt numFmtId="197" formatCode="[$-411]gee\.mm\.dd"/>
    <numFmt numFmtId="198" formatCode="0.00_);[Red]\(0.00\)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0.0000_);[Red]\(0.0000\)"/>
    <numFmt numFmtId="207" formatCode="0.00_ "/>
    <numFmt numFmtId="208" formatCode="@&quot;公園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0_ "/>
    <numFmt numFmtId="213" formatCode="#,##0.000"/>
    <numFmt numFmtId="214" formatCode="#,##0.00_);[Red]\(#,##0.00\)"/>
    <numFmt numFmtId="215" formatCode="#,##0_);[Red]\(#,##0\)"/>
    <numFmt numFmtId="216" formatCode="#,##0.0;[Red]\-#,##0.0"/>
    <numFmt numFmtId="217" formatCode="0.0_ "/>
    <numFmt numFmtId="218" formatCode="#,##0.0_);[Red]\(#,##0.0\)"/>
    <numFmt numFmtId="219" formatCode="@&quot;広&quot;&quot;場&quot;"/>
    <numFmt numFmtId="220" formatCode="@&quot;公&quot;&quot;園&quot;"/>
    <numFmt numFmtId="221" formatCode="@&quot;児&quot;&quot;童&quot;&quot;遊&quot;&quot;園&quot;"/>
    <numFmt numFmtId="222" formatCode="_ * #,##0.0_ ;_ * \-#,##0.0_ ;_ * &quot;-&quot;?_ ;_ @_ "/>
    <numFmt numFmtId="223" formatCode="&quot;（&quot;##&quot;）&quot;"/>
    <numFmt numFmtId="224" formatCode="\(##\)"/>
    <numFmt numFmtId="225" formatCode="@&quot;子&quot;&quot;ど&quot;&quot;も&quot;&quot;の&quot;&quot;広&quot;&quot;場&quot;"/>
    <numFmt numFmtId="22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11"/>
      <color indexed="10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41"/>
      <name val="ＭＳ Ｐ明朝"/>
      <family val="1"/>
    </font>
    <font>
      <sz val="11"/>
      <color indexed="10"/>
      <name val="ＭＳ Ｐゴシック"/>
      <family val="3"/>
    </font>
    <font>
      <sz val="11"/>
      <color indexed="43"/>
      <name val="ＭＳ Ｐ明朝"/>
      <family val="1"/>
    </font>
    <font>
      <sz val="10.5"/>
      <name val="ＭＳ Ｐ明朝"/>
      <family val="1"/>
    </font>
    <font>
      <sz val="11"/>
      <color indexed="9"/>
      <name val="ＭＳ Ｐ明朝"/>
      <family val="1"/>
    </font>
    <font>
      <sz val="12"/>
      <color indexed="43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sz val="6"/>
      <name val="ＭＳ 明朝"/>
      <family val="1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</cellStyleXfs>
  <cellXfs count="6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quotePrefix="1">
      <alignment horizontal="center" vertical="center"/>
    </xf>
    <xf numFmtId="41" fontId="3" fillId="0" borderId="1" xfId="16" applyNumberFormat="1" applyFont="1" applyBorder="1" applyAlignment="1">
      <alignment horizontal="right" vertical="center"/>
    </xf>
    <xf numFmtId="41" fontId="3" fillId="0" borderId="1" xfId="16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1" fontId="3" fillId="0" borderId="2" xfId="16" applyNumberFormat="1" applyFont="1" applyFill="1" applyBorder="1" applyAlignment="1">
      <alignment horizontal="right" vertical="center"/>
    </xf>
    <xf numFmtId="41" fontId="3" fillId="0" borderId="3" xfId="16" applyNumberFormat="1" applyFont="1" applyFill="1" applyBorder="1" applyAlignment="1">
      <alignment horizontal="right" vertical="center"/>
    </xf>
    <xf numFmtId="38" fontId="3" fillId="0" borderId="4" xfId="16" applyFont="1" applyFill="1" applyBorder="1" applyAlignment="1">
      <alignment horizontal="center" vertical="center"/>
    </xf>
    <xf numFmtId="38" fontId="3" fillId="0" borderId="4" xfId="16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 quotePrefix="1">
      <alignment horizontal="left" vertical="center"/>
    </xf>
    <xf numFmtId="0" fontId="3" fillId="0" borderId="0" xfId="0" applyFont="1" applyFill="1" applyAlignment="1">
      <alignment/>
    </xf>
    <xf numFmtId="38" fontId="3" fillId="0" borderId="0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right" vertical="center"/>
    </xf>
    <xf numFmtId="0" fontId="3" fillId="2" borderId="1" xfId="0" applyFont="1" applyFill="1" applyBorder="1" applyAlignment="1" quotePrefix="1">
      <alignment horizontal="distributed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8" fontId="3" fillId="0" borderId="0" xfId="16" applyFont="1" applyFill="1" applyBorder="1" applyAlignment="1">
      <alignment vertical="center"/>
    </xf>
    <xf numFmtId="182" fontId="3" fillId="0" borderId="0" xfId="0" applyNumberFormat="1" applyFont="1" applyAlignment="1">
      <alignment/>
    </xf>
    <xf numFmtId="38" fontId="2" fillId="0" borderId="0" xfId="16" applyFont="1" applyAlignment="1">
      <alignment vertical="center"/>
    </xf>
    <xf numFmtId="38" fontId="3" fillId="0" borderId="0" xfId="16" applyFont="1" applyAlignment="1">
      <alignment/>
    </xf>
    <xf numFmtId="38" fontId="3" fillId="0" borderId="0" xfId="16" applyFont="1" applyFill="1" applyAlignment="1">
      <alignment/>
    </xf>
    <xf numFmtId="38" fontId="3" fillId="0" borderId="5" xfId="16" applyFont="1" applyBorder="1" applyAlignment="1">
      <alignment horizontal="right"/>
    </xf>
    <xf numFmtId="38" fontId="3" fillId="0" borderId="5" xfId="16" applyFont="1" applyBorder="1" applyAlignment="1" quotePrefix="1">
      <alignment horizontal="right"/>
    </xf>
    <xf numFmtId="38" fontId="3" fillId="2" borderId="1" xfId="16" applyFont="1" applyFill="1" applyBorder="1" applyAlignment="1" quotePrefix="1">
      <alignment horizontal="distributed" vertical="center"/>
    </xf>
    <xf numFmtId="38" fontId="3" fillId="2" borderId="1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horizontal="distributed" vertical="center"/>
    </xf>
    <xf numFmtId="38" fontId="3" fillId="0" borderId="1" xfId="16" applyFont="1" applyFill="1" applyBorder="1" applyAlignment="1">
      <alignment vertical="center" shrinkToFit="1"/>
    </xf>
    <xf numFmtId="38" fontId="3" fillId="2" borderId="1" xfId="16" applyFont="1" applyFill="1" applyBorder="1" applyAlignment="1">
      <alignment horizontal="left" vertical="center" indent="1" shrinkToFit="1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49" fontId="3" fillId="2" borderId="1" xfId="16" applyNumberFormat="1" applyFont="1" applyFill="1" applyBorder="1" applyAlignment="1">
      <alignment horizontal="center" vertical="center"/>
    </xf>
    <xf numFmtId="49" fontId="3" fillId="2" borderId="1" xfId="16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41" fontId="3" fillId="3" borderId="1" xfId="16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 quotePrefix="1">
      <alignment horizontal="left" vertical="center" wrapText="1"/>
    </xf>
    <xf numFmtId="38" fontId="3" fillId="0" borderId="4" xfId="16" applyFont="1" applyBorder="1" applyAlignment="1">
      <alignment horizontal="right" vertical="center"/>
    </xf>
    <xf numFmtId="38" fontId="2" fillId="0" borderId="0" xfId="16" applyFont="1" applyAlignment="1">
      <alignment/>
    </xf>
    <xf numFmtId="38" fontId="3" fillId="0" borderId="0" xfId="16" applyFont="1" applyAlignment="1">
      <alignment horizontal="right" vertical="center"/>
    </xf>
    <xf numFmtId="38" fontId="3" fillId="0" borderId="1" xfId="16" applyFont="1" applyFill="1" applyBorder="1" applyAlignment="1">
      <alignment horizontal="center" vertical="center" shrinkToFit="1"/>
    </xf>
    <xf numFmtId="41" fontId="3" fillId="0" borderId="6" xfId="16" applyNumberFormat="1" applyFont="1" applyFill="1" applyBorder="1" applyAlignment="1">
      <alignment horizontal="right" vertical="center"/>
    </xf>
    <xf numFmtId="41" fontId="3" fillId="0" borderId="7" xfId="16" applyNumberFormat="1" applyFont="1" applyFill="1" applyBorder="1" applyAlignment="1">
      <alignment horizontal="right" vertical="center"/>
    </xf>
    <xf numFmtId="38" fontId="3" fillId="2" borderId="1" xfId="16" applyFont="1" applyFill="1" applyBorder="1" applyAlignment="1" quotePrefix="1">
      <alignment horizontal="left" vertical="center" indent="1" shrinkToFit="1"/>
    </xf>
    <xf numFmtId="38" fontId="3" fillId="0" borderId="1" xfId="16" applyFont="1" applyFill="1" applyBorder="1" applyAlignment="1">
      <alignment horizontal="center" vertical="center"/>
    </xf>
    <xf numFmtId="41" fontId="3" fillId="0" borderId="8" xfId="16" applyNumberFormat="1" applyFont="1" applyFill="1" applyBorder="1" applyAlignment="1">
      <alignment horizontal="right" vertical="center"/>
    </xf>
    <xf numFmtId="41" fontId="3" fillId="0" borderId="0" xfId="16" applyNumberFormat="1" applyFont="1" applyFill="1" applyBorder="1" applyAlignment="1">
      <alignment horizontal="right" vertical="center"/>
    </xf>
    <xf numFmtId="41" fontId="3" fillId="0" borderId="4" xfId="16" applyNumberFormat="1" applyFont="1" applyFill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3" fillId="0" borderId="0" xfId="16" applyFont="1" applyAlignment="1">
      <alignment horizontal="right"/>
    </xf>
    <xf numFmtId="41" fontId="3" fillId="0" borderId="1" xfId="16" applyNumberFormat="1" applyFont="1" applyBorder="1" applyAlignment="1">
      <alignment vertical="center"/>
    </xf>
    <xf numFmtId="41" fontId="3" fillId="0" borderId="1" xfId="16" applyNumberFormat="1" applyFont="1" applyFill="1" applyBorder="1" applyAlignment="1">
      <alignment vertical="center"/>
    </xf>
    <xf numFmtId="41" fontId="3" fillId="0" borderId="3" xfId="16" applyNumberFormat="1" applyFont="1" applyFill="1" applyBorder="1" applyAlignment="1">
      <alignment vertical="center"/>
    </xf>
    <xf numFmtId="41" fontId="3" fillId="0" borderId="8" xfId="16" applyNumberFormat="1" applyFont="1" applyFill="1" applyBorder="1" applyAlignment="1">
      <alignment vertical="center"/>
    </xf>
    <xf numFmtId="38" fontId="0" fillId="0" borderId="0" xfId="16" applyFont="1" applyFill="1" applyAlignment="1">
      <alignment/>
    </xf>
    <xf numFmtId="38" fontId="3" fillId="0" borderId="0" xfId="16" applyFont="1" applyBorder="1" applyAlignment="1">
      <alignment horizontal="center"/>
    </xf>
    <xf numFmtId="38" fontId="3" fillId="0" borderId="0" xfId="16" applyFont="1" applyBorder="1" applyAlignment="1">
      <alignment/>
    </xf>
    <xf numFmtId="38" fontId="3" fillId="0" borderId="5" xfId="16" applyFont="1" applyBorder="1" applyAlignment="1">
      <alignment/>
    </xf>
    <xf numFmtId="38" fontId="3" fillId="0" borderId="0" xfId="16" applyFont="1" applyAlignment="1" quotePrefix="1">
      <alignment horizontal="right" vertical="center"/>
    </xf>
    <xf numFmtId="41" fontId="3" fillId="0" borderId="1" xfId="16" applyNumberFormat="1" applyFont="1" applyFill="1" applyBorder="1" applyAlignment="1">
      <alignment horizontal="right" vertical="center" shrinkToFit="1"/>
    </xf>
    <xf numFmtId="41" fontId="3" fillId="0" borderId="6" xfId="16" applyNumberFormat="1" applyFont="1" applyFill="1" applyBorder="1" applyAlignment="1">
      <alignment horizontal="right" vertical="center" shrinkToFit="1"/>
    </xf>
    <xf numFmtId="41" fontId="3" fillId="0" borderId="7" xfId="16" applyNumberFormat="1" applyFont="1" applyFill="1" applyBorder="1" applyAlignment="1">
      <alignment horizontal="right" vertical="center" shrinkToFit="1"/>
    </xf>
    <xf numFmtId="38" fontId="3" fillId="2" borderId="1" xfId="16" applyFont="1" applyFill="1" applyBorder="1" applyAlignment="1">
      <alignment horizontal="center" vertical="center" shrinkToFit="1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Fill="1" applyBorder="1" applyAlignment="1">
      <alignment horizontal="right" vertical="center"/>
    </xf>
    <xf numFmtId="38" fontId="3" fillId="0" borderId="0" xfId="16" applyFont="1" applyBorder="1" applyAlignment="1" quotePrefix="1">
      <alignment horizontal="right" vertical="center"/>
    </xf>
    <xf numFmtId="187" fontId="3" fillId="0" borderId="1" xfId="16" applyNumberFormat="1" applyFont="1" applyFill="1" applyBorder="1" applyAlignment="1">
      <alignment horizontal="right" vertical="center"/>
    </xf>
    <xf numFmtId="41" fontId="3" fillId="0" borderId="7" xfId="16" applyNumberFormat="1" applyFont="1" applyBorder="1" applyAlignment="1">
      <alignment horizontal="right" vertical="center"/>
    </xf>
    <xf numFmtId="38" fontId="3" fillId="0" borderId="5" xfId="16" applyFont="1" applyBorder="1" applyAlignment="1">
      <alignment horizontal="center" vertical="center"/>
    </xf>
    <xf numFmtId="38" fontId="3" fillId="0" borderId="5" xfId="16" applyFont="1" applyBorder="1" applyAlignment="1" quotePrefix="1">
      <alignment horizontal="right" vertical="center"/>
    </xf>
    <xf numFmtId="38" fontId="3" fillId="0" borderId="1" xfId="16" applyFont="1" applyFill="1" applyBorder="1" applyAlignment="1">
      <alignment horizontal="distributed" vertical="center" shrinkToFit="1"/>
    </xf>
    <xf numFmtId="187" fontId="10" fillId="0" borderId="1" xfId="16" applyNumberFormat="1" applyFont="1" applyFill="1" applyBorder="1" applyAlignment="1">
      <alignment horizontal="right" vertical="center"/>
    </xf>
    <xf numFmtId="187" fontId="3" fillId="0" borderId="1" xfId="16" applyNumberFormat="1" applyFont="1" applyFill="1" applyBorder="1" applyAlignment="1">
      <alignment vertical="center"/>
    </xf>
    <xf numFmtId="188" fontId="3" fillId="0" borderId="1" xfId="16" applyNumberFormat="1" applyFont="1" applyFill="1" applyBorder="1" applyAlignment="1">
      <alignment horizontal="right" vertical="center"/>
    </xf>
    <xf numFmtId="187" fontId="3" fillId="0" borderId="1" xfId="16" applyNumberFormat="1" applyFont="1" applyBorder="1" applyAlignment="1">
      <alignment horizontal="right" vertical="center"/>
    </xf>
    <xf numFmtId="187" fontId="3" fillId="0" borderId="1" xfId="16" applyNumberFormat="1" applyFont="1" applyBorder="1" applyAlignment="1">
      <alignment vertical="center"/>
    </xf>
    <xf numFmtId="187" fontId="3" fillId="0" borderId="0" xfId="16" applyNumberFormat="1" applyFont="1" applyAlignment="1">
      <alignment/>
    </xf>
    <xf numFmtId="38" fontId="3" fillId="0" borderId="4" xfId="16" applyFont="1" applyBorder="1" applyAlignment="1" quotePrefix="1">
      <alignment horizontal="right" vertical="center"/>
    </xf>
    <xf numFmtId="0" fontId="3" fillId="2" borderId="1" xfId="0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right" vertical="center"/>
    </xf>
    <xf numFmtId="41" fontId="10" fillId="0" borderId="1" xfId="16" applyNumberFormat="1" applyFont="1" applyFill="1" applyBorder="1" applyAlignment="1">
      <alignment horizontal="right" vertical="center"/>
    </xf>
    <xf numFmtId="38" fontId="3" fillId="2" borderId="1" xfId="16" applyFont="1" applyFill="1" applyBorder="1" applyAlignment="1" quotePrefix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16" applyNumberFormat="1" applyFont="1" applyAlignment="1">
      <alignment vertical="center"/>
    </xf>
    <xf numFmtId="186" fontId="3" fillId="0" borderId="0" xfId="16" applyNumberFormat="1" applyFont="1" applyAlignment="1">
      <alignment/>
    </xf>
    <xf numFmtId="186" fontId="3" fillId="0" borderId="0" xfId="16" applyNumberFormat="1" applyFont="1" applyAlignment="1" quotePrefix="1">
      <alignment horizontal="right"/>
    </xf>
    <xf numFmtId="186" fontId="3" fillId="0" borderId="1" xfId="16" applyNumberFormat="1" applyFont="1" applyFill="1" applyBorder="1" applyAlignment="1">
      <alignment horizontal="right" vertical="center"/>
    </xf>
    <xf numFmtId="41" fontId="2" fillId="0" borderId="0" xfId="16" applyNumberFormat="1" applyFont="1" applyAlignment="1">
      <alignment vertical="center"/>
    </xf>
    <xf numFmtId="41" fontId="2" fillId="0" borderId="0" xfId="16" applyNumberFormat="1" applyFont="1" applyAlignment="1">
      <alignment/>
    </xf>
    <xf numFmtId="41" fontId="3" fillId="0" borderId="0" xfId="16" applyNumberFormat="1" applyFont="1" applyAlignment="1">
      <alignment/>
    </xf>
    <xf numFmtId="41" fontId="3" fillId="0" borderId="0" xfId="16" applyNumberFormat="1" applyFont="1" applyAlignment="1">
      <alignment horizontal="right" vertical="center"/>
    </xf>
    <xf numFmtId="41" fontId="3" fillId="2" borderId="1" xfId="16" applyNumberFormat="1" applyFont="1" applyFill="1" applyBorder="1" applyAlignment="1">
      <alignment horizontal="center" vertical="center"/>
    </xf>
    <xf numFmtId="41" fontId="3" fillId="2" borderId="7" xfId="16" applyNumberFormat="1" applyFont="1" applyFill="1" applyBorder="1" applyAlignment="1">
      <alignment horizontal="center" vertical="center"/>
    </xf>
    <xf numFmtId="41" fontId="3" fillId="0" borderId="1" xfId="16" applyNumberFormat="1" applyFont="1" applyFill="1" applyBorder="1" applyAlignment="1">
      <alignment horizontal="center" vertical="center" shrinkToFit="1"/>
    </xf>
    <xf numFmtId="41" fontId="3" fillId="0" borderId="1" xfId="16" applyNumberFormat="1" applyFont="1" applyFill="1" applyBorder="1" applyAlignment="1">
      <alignment horizontal="left" vertical="center" shrinkToFit="1"/>
    </xf>
    <xf numFmtId="41" fontId="3" fillId="2" borderId="1" xfId="16" applyNumberFormat="1" applyFont="1" applyFill="1" applyBorder="1" applyAlignment="1" quotePrefix="1">
      <alignment horizontal="left" vertical="center" indent="1" shrinkToFit="1"/>
    </xf>
    <xf numFmtId="41" fontId="3" fillId="0" borderId="1" xfId="16" applyNumberFormat="1" applyFont="1" applyBorder="1" applyAlignment="1">
      <alignment horizontal="center" vertical="center"/>
    </xf>
    <xf numFmtId="41" fontId="3" fillId="2" borderId="1" xfId="16" applyNumberFormat="1" applyFont="1" applyFill="1" applyBorder="1" applyAlignment="1">
      <alignment horizontal="left" vertical="center" shrinkToFit="1"/>
    </xf>
    <xf numFmtId="41" fontId="3" fillId="0" borderId="1" xfId="16" applyNumberFormat="1" applyFont="1" applyFill="1" applyBorder="1" applyAlignment="1" quotePrefix="1">
      <alignment horizontal="left" vertical="center" shrinkToFit="1"/>
    </xf>
    <xf numFmtId="41" fontId="3" fillId="0" borderId="1" xfId="0" applyNumberFormat="1" applyFont="1" applyBorder="1" applyAlignment="1">
      <alignment horizontal="center" vertical="center"/>
    </xf>
    <xf numFmtId="41" fontId="3" fillId="0" borderId="7" xfId="16" applyNumberFormat="1" applyFont="1" applyBorder="1" applyAlignment="1">
      <alignment horizontal="center" vertical="center"/>
    </xf>
    <xf numFmtId="41" fontId="3" fillId="0" borderId="1" xfId="16" applyNumberFormat="1" applyFont="1" applyBorder="1" applyAlignment="1">
      <alignment horizontal="left" vertical="center" shrinkToFit="1"/>
    </xf>
    <xf numFmtId="41" fontId="3" fillId="0" borderId="0" xfId="16" applyNumberFormat="1" applyFont="1" applyFill="1" applyAlignment="1">
      <alignment/>
    </xf>
    <xf numFmtId="41" fontId="3" fillId="0" borderId="0" xfId="16" applyNumberFormat="1" applyFont="1" applyFill="1" applyBorder="1" applyAlignment="1" quotePrefix="1">
      <alignment horizontal="left" vertical="center" indent="1" shrinkToFit="1"/>
    </xf>
    <xf numFmtId="41" fontId="3" fillId="0" borderId="0" xfId="16" applyNumberFormat="1" applyFont="1" applyFill="1" applyBorder="1" applyAlignment="1">
      <alignment horizontal="left" vertical="center" shrinkToFit="1"/>
    </xf>
    <xf numFmtId="41" fontId="3" fillId="0" borderId="0" xfId="16" applyNumberFormat="1" applyFont="1" applyFill="1" applyBorder="1" applyAlignment="1">
      <alignment horizontal="center" vertical="center"/>
    </xf>
    <xf numFmtId="41" fontId="3" fillId="0" borderId="4" xfId="16" applyNumberFormat="1" applyFont="1" applyBorder="1" applyAlignment="1">
      <alignment horizontal="right" vertical="center"/>
    </xf>
    <xf numFmtId="41" fontId="3" fillId="0" borderId="0" xfId="16" applyNumberFormat="1" applyFont="1" applyAlignment="1">
      <alignment vertical="center"/>
    </xf>
    <xf numFmtId="41" fontId="3" fillId="0" borderId="0" xfId="16" applyNumberFormat="1" applyFont="1" applyFill="1" applyAlignment="1">
      <alignment vertical="center"/>
    </xf>
    <xf numFmtId="41" fontId="3" fillId="0" borderId="0" xfId="16" applyNumberFormat="1" applyFont="1" applyBorder="1" applyAlignment="1">
      <alignment vertical="center"/>
    </xf>
    <xf numFmtId="41" fontId="3" fillId="0" borderId="0" xfId="16" applyNumberFormat="1" applyFont="1" applyBorder="1" applyAlignment="1">
      <alignment horizontal="right" vertical="center"/>
    </xf>
    <xf numFmtId="38" fontId="3" fillId="0" borderId="0" xfId="16" applyFont="1" applyBorder="1" applyAlignment="1">
      <alignment horizontal="right"/>
    </xf>
    <xf numFmtId="38" fontId="3" fillId="0" borderId="0" xfId="16" applyFont="1" applyAlignment="1">
      <alignment horizontal="left"/>
    </xf>
    <xf numFmtId="41" fontId="0" fillId="0" borderId="1" xfId="16" applyNumberFormat="1" applyFont="1" applyFill="1" applyBorder="1" applyAlignment="1">
      <alignment horizontal="right" vertical="center"/>
    </xf>
    <xf numFmtId="38" fontId="0" fillId="0" borderId="0" xfId="16" applyFont="1" applyAlignment="1">
      <alignment/>
    </xf>
    <xf numFmtId="41" fontId="0" fillId="0" borderId="3" xfId="16" applyNumberFormat="1" applyFont="1" applyFill="1" applyBorder="1" applyAlignment="1">
      <alignment horizontal="right" vertical="center"/>
    </xf>
    <xf numFmtId="41" fontId="0" fillId="0" borderId="8" xfId="16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4" borderId="1" xfId="16" applyFont="1" applyFill="1" applyBorder="1" applyAlignment="1" quotePrefix="1">
      <alignment horizontal="distributed" vertical="center" shrinkToFit="1"/>
    </xf>
    <xf numFmtId="187" fontId="0" fillId="4" borderId="1" xfId="16" applyNumberFormat="1" applyFont="1" applyFill="1" applyBorder="1" applyAlignment="1">
      <alignment horizontal="right" vertical="center"/>
    </xf>
    <xf numFmtId="188" fontId="0" fillId="4" borderId="1" xfId="16" applyNumberFormat="1" applyFont="1" applyFill="1" applyBorder="1" applyAlignment="1">
      <alignment horizontal="right" vertical="center"/>
    </xf>
    <xf numFmtId="38" fontId="0" fillId="0" borderId="0" xfId="16" applyFont="1" applyFill="1" applyAlignment="1">
      <alignment/>
    </xf>
    <xf numFmtId="38" fontId="0" fillId="5" borderId="1" xfId="16" applyFont="1" applyFill="1" applyBorder="1" applyAlignment="1">
      <alignment horizontal="distributed" vertical="center" shrinkToFit="1"/>
    </xf>
    <xf numFmtId="187" fontId="0" fillId="5" borderId="1" xfId="16" applyNumberFormat="1" applyFont="1" applyFill="1" applyBorder="1" applyAlignment="1">
      <alignment horizontal="right" vertical="center"/>
    </xf>
    <xf numFmtId="188" fontId="0" fillId="5" borderId="1" xfId="16" applyNumberFormat="1" applyFont="1" applyFill="1" applyBorder="1" applyAlignment="1">
      <alignment horizontal="right" vertical="center"/>
    </xf>
    <xf numFmtId="38" fontId="0" fillId="2" borderId="1" xfId="16" applyFont="1" applyFill="1" applyBorder="1" applyAlignment="1">
      <alignment horizontal="center" vertical="center" shrinkToFit="1"/>
    </xf>
    <xf numFmtId="187" fontId="0" fillId="2" borderId="1" xfId="16" applyNumberFormat="1" applyFont="1" applyFill="1" applyBorder="1" applyAlignment="1">
      <alignment vertical="center"/>
    </xf>
    <xf numFmtId="187" fontId="0" fillId="2" borderId="1" xfId="16" applyNumberFormat="1" applyFont="1" applyFill="1" applyBorder="1" applyAlignment="1">
      <alignment horizontal="right" vertical="center"/>
    </xf>
    <xf numFmtId="188" fontId="0" fillId="2" borderId="1" xfId="16" applyNumberFormat="1" applyFont="1" applyFill="1" applyBorder="1" applyAlignment="1">
      <alignment horizontal="right" vertical="center"/>
    </xf>
    <xf numFmtId="38" fontId="0" fillId="2" borderId="1" xfId="16" applyFont="1" applyFill="1" applyBorder="1" applyAlignment="1" quotePrefix="1">
      <alignment horizontal="center" vertical="center" shrinkToFit="1"/>
    </xf>
    <xf numFmtId="186" fontId="0" fillId="4" borderId="1" xfId="16" applyNumberFormat="1" applyFont="1" applyFill="1" applyBorder="1" applyAlignment="1">
      <alignment horizontal="right" vertical="center"/>
    </xf>
    <xf numFmtId="38" fontId="0" fillId="5" borderId="1" xfId="16" applyFont="1" applyFill="1" applyBorder="1" applyAlignment="1">
      <alignment horizontal="distributed" vertical="center" shrinkToFit="1"/>
    </xf>
    <xf numFmtId="186" fontId="0" fillId="5" borderId="1" xfId="16" applyNumberFormat="1" applyFont="1" applyFill="1" applyBorder="1" applyAlignment="1">
      <alignment horizontal="right" vertical="center"/>
    </xf>
    <xf numFmtId="41" fontId="0" fillId="4" borderId="1" xfId="16" applyNumberFormat="1" applyFont="1" applyFill="1" applyBorder="1" applyAlignment="1">
      <alignment horizontal="right" vertical="center" shrinkToFit="1"/>
    </xf>
    <xf numFmtId="41" fontId="0" fillId="4" borderId="6" xfId="16" applyNumberFormat="1" applyFont="1" applyFill="1" applyBorder="1" applyAlignment="1">
      <alignment horizontal="right" vertical="center" shrinkToFit="1"/>
    </xf>
    <xf numFmtId="41" fontId="0" fillId="4" borderId="7" xfId="16" applyNumberFormat="1" applyFont="1" applyFill="1" applyBorder="1" applyAlignment="1">
      <alignment horizontal="right" vertical="center" shrinkToFit="1"/>
    </xf>
    <xf numFmtId="41" fontId="0" fillId="5" borderId="1" xfId="16" applyNumberFormat="1" applyFont="1" applyFill="1" applyBorder="1" applyAlignment="1">
      <alignment horizontal="right" vertical="center" shrinkToFit="1"/>
    </xf>
    <xf numFmtId="41" fontId="0" fillId="5" borderId="6" xfId="16" applyNumberFormat="1" applyFont="1" applyFill="1" applyBorder="1" applyAlignment="1">
      <alignment horizontal="right" vertical="center" shrinkToFit="1"/>
    </xf>
    <xf numFmtId="41" fontId="0" fillId="5" borderId="7" xfId="16" applyNumberFormat="1" applyFont="1" applyFill="1" applyBorder="1" applyAlignment="1">
      <alignment horizontal="right" vertical="center" shrinkToFit="1"/>
    </xf>
    <xf numFmtId="38" fontId="0" fillId="5" borderId="1" xfId="16" applyFont="1" applyFill="1" applyBorder="1" applyAlignment="1" quotePrefix="1">
      <alignment horizontal="distributed" vertical="center" shrinkToFit="1"/>
    </xf>
    <xf numFmtId="41" fontId="3" fillId="0" borderId="0" xfId="16" applyNumberFormat="1" applyFont="1" applyAlignment="1">
      <alignment horizontal="left" vertical="center"/>
    </xf>
    <xf numFmtId="41" fontId="0" fillId="5" borderId="1" xfId="16" applyNumberFormat="1" applyFont="1" applyFill="1" applyBorder="1" applyAlignment="1">
      <alignment horizontal="left" vertical="center" shrinkToFit="1"/>
    </xf>
    <xf numFmtId="41" fontId="0" fillId="5" borderId="1" xfId="16" applyNumberFormat="1" applyFont="1" applyFill="1" applyBorder="1" applyAlignment="1">
      <alignment horizontal="center" vertical="center"/>
    </xf>
    <xf numFmtId="41" fontId="0" fillId="5" borderId="1" xfId="16" applyNumberFormat="1" applyFont="1" applyFill="1" applyBorder="1" applyAlignment="1">
      <alignment horizontal="right" vertical="center"/>
    </xf>
    <xf numFmtId="41" fontId="0" fillId="5" borderId="7" xfId="16" applyNumberFormat="1" applyFont="1" applyFill="1" applyBorder="1" applyAlignment="1">
      <alignment horizontal="right" vertical="center"/>
    </xf>
    <xf numFmtId="41" fontId="0" fillId="0" borderId="0" xfId="16" applyNumberFormat="1" applyFont="1" applyAlignment="1">
      <alignment/>
    </xf>
    <xf numFmtId="41" fontId="0" fillId="5" borderId="1" xfId="16" applyNumberFormat="1" applyFont="1" applyFill="1" applyBorder="1" applyAlignment="1" quotePrefix="1">
      <alignment horizontal="left" vertical="center" shrinkToFit="1"/>
    </xf>
    <xf numFmtId="41" fontId="0" fillId="4" borderId="1" xfId="16" applyNumberFormat="1" applyFont="1" applyFill="1" applyBorder="1" applyAlignment="1" quotePrefix="1">
      <alignment horizontal="distributed" vertical="center" shrinkToFit="1"/>
    </xf>
    <xf numFmtId="41" fontId="0" fillId="4" borderId="1" xfId="16" applyNumberFormat="1" applyFont="1" applyFill="1" applyBorder="1" applyAlignment="1">
      <alignment horizontal="left" vertical="center" shrinkToFit="1"/>
    </xf>
    <xf numFmtId="41" fontId="0" fillId="4" borderId="1" xfId="16" applyNumberFormat="1" applyFont="1" applyFill="1" applyBorder="1" applyAlignment="1">
      <alignment horizontal="right" vertical="center"/>
    </xf>
    <xf numFmtId="41" fontId="0" fillId="4" borderId="7" xfId="16" applyNumberFormat="1" applyFont="1" applyFill="1" applyBorder="1" applyAlignment="1">
      <alignment horizontal="right" vertical="center"/>
    </xf>
    <xf numFmtId="38" fontId="0" fillId="5" borderId="1" xfId="16" applyFont="1" applyFill="1" applyBorder="1" applyAlignment="1">
      <alignment vertical="center" shrinkToFit="1"/>
    </xf>
    <xf numFmtId="38" fontId="0" fillId="4" borderId="1" xfId="16" applyFont="1" applyFill="1" applyBorder="1" applyAlignment="1">
      <alignment vertical="center" shrinkToFit="1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1" fontId="3" fillId="2" borderId="1" xfId="16" applyNumberFormat="1" applyFont="1" applyFill="1" applyBorder="1" applyAlignment="1" applyProtection="1">
      <alignment horizontal="left" vertical="center" shrinkToFit="1"/>
      <protection/>
    </xf>
    <xf numFmtId="41" fontId="13" fillId="2" borderId="1" xfId="16" applyNumberFormat="1" applyFont="1" applyFill="1" applyBorder="1" applyAlignment="1" applyProtection="1">
      <alignment horizontal="left" vertical="center" shrinkToFit="1"/>
      <protection/>
    </xf>
    <xf numFmtId="41" fontId="3" fillId="0" borderId="1" xfId="16" applyNumberFormat="1" applyFont="1" applyFill="1" applyBorder="1" applyAlignment="1" applyProtection="1">
      <alignment horizontal="left" vertical="center" shrinkToFit="1"/>
      <protection/>
    </xf>
    <xf numFmtId="41" fontId="13" fillId="2" borderId="1" xfId="16" applyNumberFormat="1" applyFont="1" applyFill="1" applyBorder="1" applyAlignment="1" applyProtection="1">
      <alignment/>
      <protection/>
    </xf>
    <xf numFmtId="187" fontId="3" fillId="6" borderId="1" xfId="16" applyNumberFormat="1" applyFont="1" applyFill="1" applyBorder="1" applyAlignment="1">
      <alignment horizontal="right" vertical="center"/>
    </xf>
    <xf numFmtId="187" fontId="3" fillId="5" borderId="1" xfId="16" applyNumberFormat="1" applyFont="1" applyFill="1" applyBorder="1" applyAlignment="1">
      <alignment horizontal="right" vertical="center"/>
    </xf>
    <xf numFmtId="41" fontId="3" fillId="0" borderId="1" xfId="16" applyNumberFormat="1" applyFont="1" applyFill="1" applyBorder="1" applyAlignment="1">
      <alignment/>
    </xf>
    <xf numFmtId="187" fontId="0" fillId="0" borderId="1" xfId="16" applyNumberFormat="1" applyFont="1" applyFill="1" applyBorder="1" applyAlignment="1">
      <alignment horizontal="right" vertical="center"/>
    </xf>
    <xf numFmtId="186" fontId="0" fillId="0" borderId="1" xfId="16" applyNumberFormat="1" applyFont="1" applyFill="1" applyBorder="1" applyAlignment="1">
      <alignment horizontal="right" vertical="center"/>
    </xf>
    <xf numFmtId="41" fontId="3" fillId="0" borderId="7" xfId="16" applyNumberFormat="1" applyFont="1" applyFill="1" applyBorder="1" applyAlignment="1">
      <alignment vertical="center"/>
    </xf>
    <xf numFmtId="41" fontId="3" fillId="0" borderId="0" xfId="0" applyNumberFormat="1" applyFont="1" applyAlignment="1">
      <alignment/>
    </xf>
    <xf numFmtId="38" fontId="3" fillId="2" borderId="1" xfId="16" applyFont="1" applyFill="1" applyBorder="1" applyAlignment="1">
      <alignment vertical="center" shrinkToFit="1"/>
    </xf>
    <xf numFmtId="187" fontId="3" fillId="2" borderId="1" xfId="16" applyNumberFormat="1" applyFont="1" applyFill="1" applyBorder="1" applyAlignment="1">
      <alignment horizontal="right" vertical="center"/>
    </xf>
    <xf numFmtId="186" fontId="3" fillId="2" borderId="1" xfId="16" applyNumberFormat="1" applyFont="1" applyFill="1" applyBorder="1" applyAlignment="1">
      <alignment horizontal="right" vertical="center"/>
    </xf>
    <xf numFmtId="187" fontId="3" fillId="2" borderId="1" xfId="16" applyNumberFormat="1" applyFont="1" applyFill="1" applyBorder="1" applyAlignment="1">
      <alignment vertical="center"/>
    </xf>
    <xf numFmtId="38" fontId="3" fillId="2" borderId="1" xfId="16" applyFont="1" applyFill="1" applyBorder="1" applyAlignment="1" quotePrefix="1">
      <alignment vertical="center" shrinkToFit="1"/>
    </xf>
    <xf numFmtId="38" fontId="0" fillId="0" borderId="1" xfId="16" applyFont="1" applyFill="1" applyBorder="1" applyAlignment="1">
      <alignment horizontal="distributed" vertical="center" shrinkToFit="1"/>
    </xf>
    <xf numFmtId="187" fontId="14" fillId="0" borderId="1" xfId="16" applyNumberFormat="1" applyFont="1" applyFill="1" applyBorder="1" applyAlignment="1">
      <alignment horizontal="right" vertical="center"/>
    </xf>
    <xf numFmtId="187" fontId="0" fillId="0" borderId="1" xfId="16" applyNumberFormat="1" applyFont="1" applyFill="1" applyBorder="1" applyAlignment="1">
      <alignment horizontal="right" vertical="center"/>
    </xf>
    <xf numFmtId="187" fontId="0" fillId="0" borderId="1" xfId="16" applyNumberFormat="1" applyFont="1" applyFill="1" applyBorder="1" applyAlignment="1">
      <alignment vertical="center"/>
    </xf>
    <xf numFmtId="188" fontId="0" fillId="4" borderId="1" xfId="16" applyNumberFormat="1" applyFont="1" applyFill="1" applyBorder="1" applyAlignment="1">
      <alignment horizontal="right" vertical="center"/>
    </xf>
    <xf numFmtId="38" fontId="0" fillId="5" borderId="1" xfId="16" applyFont="1" applyFill="1" applyBorder="1" applyAlignment="1">
      <alignment horizontal="distributed" vertical="center" shrinkToFit="1"/>
    </xf>
    <xf numFmtId="187" fontId="0" fillId="5" borderId="1" xfId="16" applyNumberFormat="1" applyFont="1" applyFill="1" applyBorder="1" applyAlignment="1">
      <alignment horizontal="right" vertical="center"/>
    </xf>
    <xf numFmtId="38" fontId="0" fillId="0" borderId="1" xfId="16" applyFont="1" applyFill="1" applyBorder="1" applyAlignment="1">
      <alignment horizontal="center" vertical="center" shrinkToFit="1"/>
    </xf>
    <xf numFmtId="0" fontId="3" fillId="0" borderId="5" xfId="0" applyFont="1" applyBorder="1" applyAlignment="1" quotePrefix="1">
      <alignment horizontal="righ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quotePrefix="1">
      <alignment horizontal="distributed" vertical="center"/>
    </xf>
    <xf numFmtId="0" fontId="3" fillId="4" borderId="1" xfId="0" applyFont="1" applyFill="1" applyBorder="1" applyAlignment="1">
      <alignment horizontal="distributed" vertical="center"/>
    </xf>
    <xf numFmtId="0" fontId="6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4" borderId="1" xfId="16" applyNumberFormat="1" applyFont="1" applyFill="1" applyBorder="1" applyAlignment="1" quotePrefix="1">
      <alignment horizontal="right" vertical="center"/>
    </xf>
    <xf numFmtId="49" fontId="15" fillId="4" borderId="1" xfId="16" applyNumberFormat="1" applyFont="1" applyFill="1" applyBorder="1" applyAlignment="1" quotePrefix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38" fontId="3" fillId="4" borderId="1" xfId="16" applyFont="1" applyFill="1" applyBorder="1" applyAlignment="1" quotePrefix="1">
      <alignment horizontal="distributed" vertical="center"/>
    </xf>
    <xf numFmtId="38" fontId="3" fillId="4" borderId="1" xfId="16" applyFont="1" applyFill="1" applyBorder="1" applyAlignment="1">
      <alignment horizontal="distributed" vertical="center"/>
    </xf>
    <xf numFmtId="49" fontId="3" fillId="4" borderId="1" xfId="16" applyNumberFormat="1" applyFont="1" applyFill="1" applyBorder="1" applyAlignment="1">
      <alignment horizontal="center" vertical="center"/>
    </xf>
    <xf numFmtId="41" fontId="3" fillId="2" borderId="1" xfId="16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38" fontId="10" fillId="0" borderId="0" xfId="16" applyFont="1" applyFill="1" applyBorder="1" applyAlignment="1">
      <alignment horizontal="center" vertical="center"/>
    </xf>
    <xf numFmtId="38" fontId="10" fillId="0" borderId="0" xfId="16" applyFont="1" applyFill="1" applyBorder="1" applyAlignment="1">
      <alignment vertical="center"/>
    </xf>
    <xf numFmtId="38" fontId="3" fillId="0" borderId="0" xfId="16" applyFont="1" applyBorder="1" applyAlignment="1">
      <alignment horizontal="center" vertical="center"/>
    </xf>
    <xf numFmtId="38" fontId="3" fillId="0" borderId="0" xfId="16" applyFont="1" applyFill="1" applyBorder="1" applyAlignment="1" quotePrefix="1">
      <alignment horizontal="left" vertical="center"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vertical="center"/>
    </xf>
    <xf numFmtId="0" fontId="2" fillId="0" borderId="0" xfId="20" applyFont="1">
      <alignment vertical="center"/>
      <protection/>
    </xf>
    <xf numFmtId="0" fontId="0" fillId="0" borderId="0" xfId="20">
      <alignment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16" fillId="4" borderId="1" xfId="20" applyFont="1" applyFill="1" applyBorder="1" applyAlignment="1">
      <alignment horizontal="center" vertical="center" wrapText="1" shrinkToFit="1"/>
      <protection/>
    </xf>
    <xf numFmtId="0" fontId="3" fillId="4" borderId="9" xfId="20" applyFont="1" applyFill="1" applyBorder="1" applyAlignment="1">
      <alignment horizontal="center" vertical="center"/>
      <protection/>
    </xf>
    <xf numFmtId="38" fontId="3" fillId="0" borderId="1" xfId="16" applyFont="1" applyBorder="1" applyAlignment="1">
      <alignment vertical="center" shrinkToFit="1"/>
    </xf>
    <xf numFmtId="38" fontId="3" fillId="0" borderId="1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0" fontId="17" fillId="4" borderId="9" xfId="20" applyFont="1" applyFill="1" applyBorder="1" applyAlignment="1">
      <alignment horizontal="center" vertical="center"/>
      <protection/>
    </xf>
    <xf numFmtId="0" fontId="0" fillId="0" borderId="0" xfId="20" applyFont="1">
      <alignment vertical="center"/>
      <protection/>
    </xf>
    <xf numFmtId="49" fontId="2" fillId="4" borderId="9" xfId="16" applyNumberFormat="1" applyFont="1" applyFill="1" applyBorder="1" applyAlignment="1" quotePrefix="1">
      <alignment horizontal="right" vertical="center"/>
    </xf>
    <xf numFmtId="38" fontId="3" fillId="0" borderId="1" xfId="16" applyFont="1" applyFill="1" applyBorder="1" applyAlignment="1">
      <alignment vertical="center"/>
    </xf>
    <xf numFmtId="38" fontId="3" fillId="2" borderId="2" xfId="16" applyFont="1" applyFill="1" applyBorder="1" applyAlignment="1" quotePrefix="1">
      <alignment horizontal="center" vertical="center" wrapText="1"/>
    </xf>
    <xf numFmtId="38" fontId="3" fillId="2" borderId="10" xfId="16" applyFont="1" applyFill="1" applyBorder="1" applyAlignment="1">
      <alignment horizontal="center" vertical="center" wrapText="1"/>
    </xf>
    <xf numFmtId="38" fontId="3" fillId="0" borderId="1" xfId="16" applyFont="1" applyFill="1" applyBorder="1" applyAlignment="1">
      <alignment vertical="center"/>
    </xf>
    <xf numFmtId="49" fontId="18" fillId="4" borderId="9" xfId="16" applyNumberFormat="1" applyFont="1" applyFill="1" applyBorder="1" applyAlignment="1" quotePrefix="1">
      <alignment horizontal="right" vertical="center"/>
    </xf>
    <xf numFmtId="49" fontId="18" fillId="4" borderId="11" xfId="16" applyNumberFormat="1" applyFont="1" applyFill="1" applyBorder="1" applyAlignment="1" quotePrefix="1">
      <alignment horizontal="right" vertical="center"/>
    </xf>
    <xf numFmtId="38" fontId="3" fillId="0" borderId="12" xfId="16" applyFont="1" applyFill="1" applyBorder="1" applyAlignment="1">
      <alignment vertical="center"/>
    </xf>
    <xf numFmtId="38" fontId="3" fillId="0" borderId="12" xfId="16" applyFont="1" applyFill="1" applyBorder="1" applyAlignment="1">
      <alignment vertical="center"/>
    </xf>
    <xf numFmtId="49" fontId="3" fillId="4" borderId="10" xfId="16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 quotePrefix="1">
      <alignment horizontal="distributed" vertical="center"/>
    </xf>
    <xf numFmtId="41" fontId="0" fillId="2" borderId="1" xfId="16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shrinkToFit="1"/>
    </xf>
    <xf numFmtId="0" fontId="3" fillId="0" borderId="4" xfId="0" applyFont="1" applyBorder="1" applyAlignment="1" quotePrefix="1">
      <alignment horizontal="left"/>
    </xf>
    <xf numFmtId="0" fontId="3" fillId="0" borderId="4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3" fillId="4" borderId="1" xfId="16" applyFont="1" applyFill="1" applyBorder="1" applyAlignment="1">
      <alignment horizontal="center" vertical="center"/>
    </xf>
    <xf numFmtId="38" fontId="3" fillId="4" borderId="8" xfId="16" applyFont="1" applyFill="1" applyBorder="1" applyAlignment="1">
      <alignment horizontal="center" vertical="center"/>
    </xf>
    <xf numFmtId="38" fontId="3" fillId="4" borderId="3" xfId="16" applyFont="1" applyFill="1" applyBorder="1" applyAlignment="1">
      <alignment horizontal="center" vertical="center"/>
    </xf>
    <xf numFmtId="49" fontId="3" fillId="4" borderId="1" xfId="16" applyNumberFormat="1" applyFont="1" applyFill="1" applyBorder="1" applyAlignment="1" quotePrefix="1">
      <alignment horizontal="center" vertical="center"/>
    </xf>
    <xf numFmtId="49" fontId="3" fillId="0" borderId="1" xfId="16" applyNumberFormat="1" applyFont="1" applyFill="1" applyBorder="1" applyAlignment="1">
      <alignment horizontal="center" vertical="center"/>
    </xf>
    <xf numFmtId="41" fontId="3" fillId="0" borderId="3" xfId="16" applyNumberFormat="1" applyFont="1" applyBorder="1" applyAlignment="1">
      <alignment horizontal="right" vertical="center"/>
    </xf>
    <xf numFmtId="41" fontId="3" fillId="0" borderId="8" xfId="16" applyNumberFormat="1" applyFont="1" applyBorder="1" applyAlignment="1">
      <alignment horizontal="right" vertical="center"/>
    </xf>
    <xf numFmtId="38" fontId="3" fillId="0" borderId="0" xfId="16" applyFont="1" applyFill="1" applyBorder="1" applyAlignment="1">
      <alignment horizontal="left" vertical="center"/>
    </xf>
    <xf numFmtId="49" fontId="3" fillId="0" borderId="3" xfId="16" applyNumberFormat="1" applyFont="1" applyFill="1" applyBorder="1" applyAlignment="1">
      <alignment horizontal="center" vertical="center"/>
    </xf>
    <xf numFmtId="41" fontId="3" fillId="0" borderId="13" xfId="16" applyNumberFormat="1" applyFont="1" applyFill="1" applyBorder="1" applyAlignment="1">
      <alignment horizontal="right" vertical="center"/>
    </xf>
    <xf numFmtId="186" fontId="2" fillId="0" borderId="0" xfId="21" applyNumberFormat="1" applyFont="1" applyAlignment="1">
      <alignment vertical="center"/>
      <protection/>
    </xf>
    <xf numFmtId="186" fontId="3" fillId="0" borderId="0" xfId="21" applyNumberFormat="1" applyFont="1">
      <alignment/>
      <protection/>
    </xf>
    <xf numFmtId="186" fontId="3" fillId="0" borderId="0" xfId="21" applyNumberFormat="1" applyFont="1" applyAlignment="1">
      <alignment horizontal="left" indent="1"/>
      <protection/>
    </xf>
    <xf numFmtId="186" fontId="3" fillId="0" borderId="0" xfId="21" applyNumberFormat="1" applyFont="1" applyBorder="1">
      <alignment/>
      <protection/>
    </xf>
    <xf numFmtId="186" fontId="3" fillId="0" borderId="5" xfId="21" applyNumberFormat="1" applyFont="1" applyBorder="1" applyAlignment="1">
      <alignment horizontal="right" vertical="center"/>
      <protection/>
    </xf>
    <xf numFmtId="186" fontId="3" fillId="4" borderId="7" xfId="21" applyNumberFormat="1" applyFont="1" applyFill="1" applyBorder="1" applyAlignment="1">
      <alignment horizontal="center" vertical="center"/>
      <protection/>
    </xf>
    <xf numFmtId="186" fontId="3" fillId="4" borderId="1" xfId="21" applyNumberFormat="1" applyFont="1" applyFill="1" applyBorder="1" applyAlignment="1">
      <alignment horizontal="center" vertical="center"/>
      <protection/>
    </xf>
    <xf numFmtId="186" fontId="3" fillId="4" borderId="10" xfId="21" applyNumberFormat="1" applyFont="1" applyFill="1" applyBorder="1" applyAlignment="1">
      <alignment horizontal="center" vertical="center"/>
      <protection/>
    </xf>
    <xf numFmtId="186" fontId="3" fillId="0" borderId="7" xfId="16" applyNumberFormat="1" applyFont="1" applyFill="1" applyBorder="1" applyAlignment="1">
      <alignment horizontal="right" vertical="center"/>
    </xf>
    <xf numFmtId="186" fontId="3" fillId="0" borderId="0" xfId="21" applyNumberFormat="1" applyFont="1" applyFill="1">
      <alignment/>
      <protection/>
    </xf>
    <xf numFmtId="186" fontId="0" fillId="0" borderId="0" xfId="21" applyNumberFormat="1" applyFont="1" applyFill="1">
      <alignment/>
      <protection/>
    </xf>
    <xf numFmtId="186" fontId="10" fillId="0" borderId="3" xfId="21" applyNumberFormat="1" applyFont="1" applyFill="1" applyBorder="1" applyAlignment="1">
      <alignment horizontal="center" vertical="center"/>
      <protection/>
    </xf>
    <xf numFmtId="186" fontId="3" fillId="0" borderId="13" xfId="16" applyNumberFormat="1" applyFont="1" applyFill="1" applyBorder="1" applyAlignment="1">
      <alignment horizontal="right" vertical="center"/>
    </xf>
    <xf numFmtId="186" fontId="10" fillId="0" borderId="13" xfId="16" applyNumberFormat="1" applyFont="1" applyFill="1" applyBorder="1" applyAlignment="1">
      <alignment horizontal="right" vertical="center"/>
    </xf>
    <xf numFmtId="186" fontId="10" fillId="0" borderId="7" xfId="16" applyNumberFormat="1" applyFont="1" applyFill="1" applyBorder="1" applyAlignment="1">
      <alignment horizontal="right" vertical="center"/>
    </xf>
    <xf numFmtId="186" fontId="3" fillId="4" borderId="1" xfId="16" applyNumberFormat="1" applyFont="1" applyFill="1" applyBorder="1" applyAlignment="1" quotePrefix="1">
      <alignment horizontal="right" vertical="center"/>
    </xf>
    <xf numFmtId="186" fontId="3" fillId="0" borderId="1" xfId="16" applyNumberFormat="1" applyFont="1" applyBorder="1" applyAlignment="1">
      <alignment horizontal="right" vertical="center"/>
    </xf>
    <xf numFmtId="186" fontId="15" fillId="4" borderId="1" xfId="16" applyNumberFormat="1" applyFont="1" applyFill="1" applyBorder="1" applyAlignment="1" quotePrefix="1">
      <alignment horizontal="right" vertical="center"/>
    </xf>
    <xf numFmtId="186" fontId="3" fillId="0" borderId="4" xfId="21" applyNumberFormat="1" applyFont="1" applyBorder="1" applyAlignment="1">
      <alignment horizontal="center" vertical="center"/>
      <protection/>
    </xf>
    <xf numFmtId="186" fontId="3" fillId="0" borderId="4" xfId="21" applyNumberFormat="1" applyFont="1" applyBorder="1" applyAlignment="1" quotePrefix="1">
      <alignment horizontal="right" vertical="center"/>
      <protection/>
    </xf>
    <xf numFmtId="186" fontId="0" fillId="4" borderId="10" xfId="21" applyNumberFormat="1" applyFont="1" applyFill="1" applyBorder="1" applyAlignment="1">
      <alignment horizontal="center" vertical="center"/>
      <protection/>
    </xf>
    <xf numFmtId="186" fontId="0" fillId="0" borderId="7" xfId="16" applyNumberFormat="1" applyFont="1" applyFill="1" applyBorder="1" applyAlignment="1">
      <alignment horizontal="right" vertical="center"/>
    </xf>
    <xf numFmtId="186" fontId="3" fillId="0" borderId="3" xfId="21" applyNumberFormat="1" applyFont="1" applyFill="1" applyBorder="1" applyAlignment="1">
      <alignment horizontal="center" vertical="center"/>
      <protection/>
    </xf>
    <xf numFmtId="186" fontId="3" fillId="0" borderId="1" xfId="16" applyNumberFormat="1" applyFont="1" applyBorder="1" applyAlignment="1">
      <alignment horizontal="right"/>
    </xf>
    <xf numFmtId="186" fontId="3" fillId="0" borderId="4" xfId="21" applyNumberFormat="1" applyFont="1" applyBorder="1" applyAlignment="1">
      <alignment horizontal="right" vertical="center"/>
      <protection/>
    </xf>
    <xf numFmtId="0" fontId="3" fillId="0" borderId="0" xfId="22" applyFont="1" applyAlignment="1">
      <alignment vertical="center" shrinkToFit="1"/>
      <protection/>
    </xf>
    <xf numFmtId="0" fontId="3" fillId="0" borderId="0" xfId="22" applyFont="1">
      <alignment vertical="center"/>
      <protection/>
    </xf>
    <xf numFmtId="0" fontId="3" fillId="0" borderId="0" xfId="22" applyFont="1" applyAlignment="1">
      <alignment vertical="center"/>
      <protection/>
    </xf>
    <xf numFmtId="0" fontId="3" fillId="4" borderId="14" xfId="22" applyFont="1" applyFill="1" applyBorder="1">
      <alignment vertical="center"/>
      <protection/>
    </xf>
    <xf numFmtId="0" fontId="3" fillId="4" borderId="15" xfId="22" applyFont="1" applyFill="1" applyBorder="1" applyAlignment="1">
      <alignment horizontal="right" vertical="center"/>
      <protection/>
    </xf>
    <xf numFmtId="0" fontId="3" fillId="4" borderId="16" xfId="22" applyFont="1" applyFill="1" applyBorder="1" applyAlignment="1">
      <alignment vertical="center"/>
      <protection/>
    </xf>
    <xf numFmtId="38" fontId="3" fillId="2" borderId="1" xfId="16" applyFont="1" applyFill="1" applyBorder="1" applyAlignment="1">
      <alignment horizontal="center" vertical="center" shrinkToFit="1"/>
    </xf>
    <xf numFmtId="0" fontId="3" fillId="4" borderId="17" xfId="22" applyFont="1" applyFill="1" applyBorder="1" applyAlignment="1">
      <alignment vertical="center"/>
      <protection/>
    </xf>
    <xf numFmtId="0" fontId="3" fillId="4" borderId="18" xfId="22" applyFont="1" applyFill="1" applyBorder="1">
      <alignment vertical="center"/>
      <protection/>
    </xf>
    <xf numFmtId="0" fontId="3" fillId="4" borderId="1" xfId="22" applyFont="1" applyFill="1" applyBorder="1" applyAlignment="1">
      <alignment vertical="center" shrinkToFit="1"/>
      <protection/>
    </xf>
    <xf numFmtId="0" fontId="3" fillId="4" borderId="10" xfId="22" applyFont="1" applyFill="1" applyBorder="1">
      <alignment vertical="center"/>
      <protection/>
    </xf>
    <xf numFmtId="0" fontId="3" fillId="4" borderId="10" xfId="22" applyFont="1" applyFill="1" applyBorder="1" applyAlignment="1">
      <alignment horizontal="right" vertical="center"/>
      <protection/>
    </xf>
    <xf numFmtId="0" fontId="3" fillId="4" borderId="1" xfId="22" applyFont="1" applyFill="1" applyBorder="1" applyAlignment="1">
      <alignment horizontal="right" vertical="center" shrinkToFit="1"/>
      <protection/>
    </xf>
    <xf numFmtId="41" fontId="12" fillId="0" borderId="1" xfId="22" applyNumberFormat="1" applyFont="1" applyFill="1" applyBorder="1" applyAlignment="1">
      <alignment vertical="center" shrinkToFit="1"/>
      <protection/>
    </xf>
    <xf numFmtId="0" fontId="0" fillId="0" borderId="0" xfId="22" applyFont="1">
      <alignment vertical="center"/>
      <protection/>
    </xf>
    <xf numFmtId="14" fontId="5" fillId="4" borderId="2" xfId="22" applyNumberFormat="1" applyFont="1" applyFill="1" applyBorder="1" applyAlignment="1">
      <alignment vertical="center" shrinkToFit="1"/>
      <protection/>
    </xf>
    <xf numFmtId="41" fontId="6" fillId="0" borderId="1" xfId="22" applyNumberFormat="1" applyFont="1" applyFill="1" applyBorder="1" applyAlignment="1">
      <alignment vertical="center" shrinkToFit="1"/>
      <protection/>
    </xf>
    <xf numFmtId="14" fontId="5" fillId="4" borderId="9" xfId="22" applyNumberFormat="1" applyFont="1" applyFill="1" applyBorder="1" applyAlignment="1">
      <alignment vertical="center" shrinkToFit="1"/>
      <protection/>
    </xf>
    <xf numFmtId="14" fontId="5" fillId="4" borderId="10" xfId="22" applyNumberFormat="1" applyFont="1" applyFill="1" applyBorder="1" applyAlignment="1">
      <alignment vertical="center" shrinkToFit="1"/>
      <protection/>
    </xf>
    <xf numFmtId="14" fontId="5" fillId="4" borderId="11" xfId="22" applyNumberFormat="1" applyFont="1" applyFill="1" applyBorder="1" applyAlignment="1">
      <alignment horizontal="distributed" vertical="center" shrinkToFit="1"/>
      <protection/>
    </xf>
    <xf numFmtId="41" fontId="6" fillId="0" borderId="12" xfId="22" applyNumberFormat="1" applyFont="1" applyFill="1" applyBorder="1" applyAlignment="1">
      <alignment vertical="center" shrinkToFit="1"/>
      <protection/>
    </xf>
    <xf numFmtId="14" fontId="3" fillId="0" borderId="0" xfId="22" applyNumberFormat="1" applyFont="1" applyAlignment="1">
      <alignment vertical="center" shrinkToFit="1"/>
      <protection/>
    </xf>
    <xf numFmtId="38" fontId="3" fillId="2" borderId="1" xfId="16" applyFont="1" applyFill="1" applyBorder="1" applyAlignment="1">
      <alignment horizontal="center" vertical="center" wrapText="1"/>
    </xf>
    <xf numFmtId="38" fontId="3" fillId="2" borderId="3" xfId="16" applyFont="1" applyFill="1" applyBorder="1" applyAlignment="1">
      <alignment horizontal="distributed" vertical="center"/>
    </xf>
    <xf numFmtId="38" fontId="3" fillId="2" borderId="7" xfId="16" applyFont="1" applyFill="1" applyBorder="1" applyAlignment="1">
      <alignment horizontal="distributed" vertical="center"/>
    </xf>
    <xf numFmtId="38" fontId="3" fillId="2" borderId="1" xfId="16" applyFont="1" applyFill="1" applyBorder="1" applyAlignment="1" quotePrefix="1">
      <alignment horizontal="center" vertical="center" wrapText="1"/>
    </xf>
    <xf numFmtId="38" fontId="3" fillId="2" borderId="13" xfId="16" applyFont="1" applyFill="1" applyBorder="1" applyAlignment="1">
      <alignment horizontal="distributed" vertical="center"/>
    </xf>
    <xf numFmtId="38" fontId="3" fillId="2" borderId="1" xfId="16" applyFont="1" applyFill="1" applyBorder="1" applyAlignment="1">
      <alignment horizontal="center" vertical="center"/>
    </xf>
    <xf numFmtId="38" fontId="3" fillId="2" borderId="9" xfId="16" applyFont="1" applyFill="1" applyBorder="1" applyAlignment="1">
      <alignment horizontal="distributed" vertical="center"/>
    </xf>
    <xf numFmtId="38" fontId="3" fillId="2" borderId="10" xfId="16" applyFont="1" applyFill="1" applyBorder="1" applyAlignment="1">
      <alignment horizontal="distributed" vertical="center"/>
    </xf>
    <xf numFmtId="38" fontId="3" fillId="2" borderId="1" xfId="16" applyFont="1" applyFill="1" applyBorder="1" applyAlignment="1" quotePrefix="1">
      <alignment horizontal="distributed" vertical="center"/>
    </xf>
    <xf numFmtId="38" fontId="3" fillId="2" borderId="1" xfId="16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 quotePrefix="1">
      <alignment horizontal="distributed" vertical="center"/>
    </xf>
    <xf numFmtId="0" fontId="3" fillId="2" borderId="19" xfId="0" applyFont="1" applyFill="1" applyBorder="1" applyAlignment="1">
      <alignment horizontal="distributed" vertical="center"/>
    </xf>
    <xf numFmtId="38" fontId="2" fillId="0" borderId="0" xfId="16" applyFont="1" applyAlignment="1" quotePrefix="1">
      <alignment horizontal="left" vertical="center"/>
    </xf>
    <xf numFmtId="49" fontId="3" fillId="4" borderId="10" xfId="16" applyNumberFormat="1" applyFont="1" applyFill="1" applyBorder="1" applyAlignment="1" quotePrefix="1">
      <alignment horizontal="center" vertical="center"/>
    </xf>
    <xf numFmtId="49" fontId="10" fillId="0" borderId="3" xfId="16" applyNumberFormat="1" applyFont="1" applyFill="1" applyBorder="1" applyAlignment="1">
      <alignment horizontal="center" vertical="center"/>
    </xf>
    <xf numFmtId="41" fontId="10" fillId="0" borderId="13" xfId="16" applyNumberFormat="1" applyFont="1" applyFill="1" applyBorder="1" applyAlignment="1">
      <alignment horizontal="right" vertical="center"/>
    </xf>
    <xf numFmtId="41" fontId="10" fillId="0" borderId="7" xfId="16" applyNumberFormat="1" applyFont="1" applyFill="1" applyBorder="1" applyAlignment="1">
      <alignment horizontal="right" vertical="center"/>
    </xf>
    <xf numFmtId="38" fontId="3" fillId="0" borderId="0" xfId="16" applyFont="1" applyAlignment="1" quotePrefix="1">
      <alignment horizontal="left" indent="1"/>
    </xf>
    <xf numFmtId="38" fontId="3" fillId="4" borderId="1" xfId="16" applyFont="1" applyFill="1" applyBorder="1" applyAlignment="1">
      <alignment horizontal="distributed" vertical="center" shrinkToFit="1"/>
    </xf>
    <xf numFmtId="38" fontId="0" fillId="2" borderId="1" xfId="16" applyFont="1" applyFill="1" applyBorder="1" applyAlignment="1">
      <alignment horizontal="distributed" vertical="center" shrinkToFit="1"/>
    </xf>
    <xf numFmtId="38" fontId="3" fillId="4" borderId="1" xfId="16" applyFont="1" applyFill="1" applyBorder="1" applyAlignment="1" quotePrefix="1">
      <alignment horizontal="center" vertical="center" shrinkToFit="1"/>
    </xf>
    <xf numFmtId="49" fontId="3" fillId="4" borderId="1" xfId="16" applyNumberFormat="1" applyFont="1" applyFill="1" applyBorder="1" applyAlignment="1">
      <alignment horizontal="center" vertical="center" shrinkToFit="1"/>
    </xf>
    <xf numFmtId="41" fontId="0" fillId="2" borderId="1" xfId="16" applyNumberFormat="1" applyFont="1" applyFill="1" applyBorder="1" applyAlignment="1">
      <alignment horizontal="right" vertical="center" shrinkToFit="1"/>
    </xf>
    <xf numFmtId="41" fontId="3" fillId="0" borderId="1" xfId="16" applyNumberFormat="1" applyFont="1" applyBorder="1" applyAlignment="1">
      <alignment horizontal="right" vertical="center" shrinkToFit="1"/>
    </xf>
    <xf numFmtId="49" fontId="0" fillId="4" borderId="1" xfId="16" applyNumberFormat="1" applyFont="1" applyFill="1" applyBorder="1" applyAlignment="1">
      <alignment horizontal="center" vertical="center" shrinkToFit="1"/>
    </xf>
    <xf numFmtId="38" fontId="3" fillId="0" borderId="4" xfId="16" applyFont="1" applyBorder="1" applyAlignment="1">
      <alignment horizontal="right"/>
    </xf>
    <xf numFmtId="38" fontId="3" fillId="0" borderId="0" xfId="16" applyFont="1" applyAlignment="1">
      <alignment horizontal="left" indent="1"/>
    </xf>
    <xf numFmtId="38" fontId="0" fillId="2" borderId="1" xfId="16" applyFont="1" applyFill="1" applyBorder="1" applyAlignment="1" quotePrefix="1">
      <alignment horizontal="distributed" vertical="center" shrinkToFit="1"/>
    </xf>
    <xf numFmtId="38" fontId="3" fillId="4" borderId="1" xfId="16" applyFont="1" applyFill="1" applyBorder="1" applyAlignment="1" quotePrefix="1">
      <alignment horizontal="distributed" vertical="center" shrinkToFit="1"/>
    </xf>
    <xf numFmtId="38" fontId="3" fillId="0" borderId="5" xfId="16" applyFont="1" applyBorder="1" applyAlignment="1" quotePrefix="1">
      <alignment horizontal="left" indent="1"/>
    </xf>
    <xf numFmtId="49" fontId="16" fillId="4" borderId="1" xfId="16" applyNumberFormat="1" applyFont="1" applyFill="1" applyBorder="1" applyAlignment="1" quotePrefix="1">
      <alignment horizontal="center" vertical="center" shrinkToFit="1"/>
    </xf>
    <xf numFmtId="49" fontId="16" fillId="4" borderId="1" xfId="16" applyNumberFormat="1" applyFont="1" applyFill="1" applyBorder="1" applyAlignment="1">
      <alignment horizontal="center" vertical="center" shrinkToFit="1"/>
    </xf>
    <xf numFmtId="49" fontId="21" fillId="4" borderId="1" xfId="16" applyNumberFormat="1" applyFont="1" applyFill="1" applyBorder="1" applyAlignment="1">
      <alignment horizontal="center" vertical="center" shrinkToFit="1"/>
    </xf>
    <xf numFmtId="38" fontId="3" fillId="4" borderId="1" xfId="16" applyFont="1" applyFill="1" applyBorder="1" applyAlignment="1">
      <alignment horizontal="center" shrinkToFit="1"/>
    </xf>
    <xf numFmtId="38" fontId="0" fillId="2" borderId="1" xfId="16" applyFont="1" applyFill="1" applyBorder="1" applyAlignment="1">
      <alignment shrinkToFit="1"/>
    </xf>
    <xf numFmtId="38" fontId="3" fillId="4" borderId="1" xfId="16" applyFont="1" applyFill="1" applyBorder="1" applyAlignment="1">
      <alignment horizontal="center" vertical="center" shrinkToFit="1"/>
    </xf>
    <xf numFmtId="38" fontId="0" fillId="2" borderId="1" xfId="16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distributed" vertical="center"/>
    </xf>
    <xf numFmtId="49" fontId="3" fillId="4" borderId="1" xfId="16" applyNumberFormat="1" applyFont="1" applyFill="1" applyBorder="1" applyAlignment="1" quotePrefix="1">
      <alignment horizontal="center" vertical="center" shrinkToFit="1"/>
    </xf>
    <xf numFmtId="41" fontId="3" fillId="2" borderId="1" xfId="16" applyNumberFormat="1" applyFont="1" applyFill="1" applyBorder="1" applyAlignment="1">
      <alignment horizontal="right" vertical="center"/>
    </xf>
    <xf numFmtId="0" fontId="3" fillId="0" borderId="0" xfId="0" applyFont="1" applyAlignment="1" quotePrefix="1">
      <alignment horizontal="left"/>
    </xf>
    <xf numFmtId="38" fontId="3" fillId="4" borderId="1" xfId="16" applyFont="1" applyFill="1" applyBorder="1" applyAlignment="1">
      <alignment horizontal="distributed" shrinkToFit="1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quotePrefix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left" vertical="center" wrapText="1"/>
    </xf>
    <xf numFmtId="0" fontId="3" fillId="0" borderId="1" xfId="0" applyFont="1" applyFill="1" applyBorder="1" applyAlignment="1" quotePrefix="1">
      <alignment horizontal="left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quotePrefix="1">
      <alignment horizontal="right" vertical="center"/>
    </xf>
    <xf numFmtId="0" fontId="3" fillId="2" borderId="3" xfId="0" applyFont="1" applyFill="1" applyBorder="1" applyAlignment="1" quotePrefix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5" fillId="2" borderId="2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quotePrefix="1">
      <alignment horizontal="distributed" vertical="center"/>
    </xf>
    <xf numFmtId="0" fontId="5" fillId="4" borderId="1" xfId="0" applyFont="1" applyFill="1" applyBorder="1" applyAlignment="1" quotePrefix="1">
      <alignment horizontal="distributed" vertical="center"/>
    </xf>
    <xf numFmtId="0" fontId="3" fillId="4" borderId="1" xfId="0" applyFont="1" applyFill="1" applyBorder="1" applyAlignment="1" quotePrefix="1">
      <alignment horizontal="center" vertical="distributed" textRotation="255"/>
    </xf>
    <xf numFmtId="0" fontId="5" fillId="4" borderId="1" xfId="0" applyFont="1" applyFill="1" applyBorder="1" applyAlignment="1">
      <alignment horizontal="center" vertical="distributed" textRotation="255"/>
    </xf>
    <xf numFmtId="41" fontId="3" fillId="0" borderId="1" xfId="0" applyNumberFormat="1" applyFont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41" fontId="3" fillId="2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 quotePrefix="1">
      <alignment horizontal="right" vertical="center"/>
    </xf>
    <xf numFmtId="38" fontId="3" fillId="2" borderId="3" xfId="16" applyFont="1" applyFill="1" applyBorder="1" applyAlignment="1">
      <alignment horizontal="center" vertical="center"/>
    </xf>
    <xf numFmtId="38" fontId="3" fillId="2" borderId="13" xfId="16" applyFont="1" applyFill="1" applyBorder="1" applyAlignment="1">
      <alignment horizontal="center" vertical="center"/>
    </xf>
    <xf numFmtId="38" fontId="3" fillId="2" borderId="7" xfId="16" applyFont="1" applyFill="1" applyBorder="1" applyAlignment="1">
      <alignment horizontal="center" vertical="center"/>
    </xf>
    <xf numFmtId="38" fontId="3" fillId="2" borderId="2" xfId="16" applyFont="1" applyFill="1" applyBorder="1" applyAlignment="1" quotePrefix="1">
      <alignment horizontal="distributed" vertical="center"/>
    </xf>
    <xf numFmtId="38" fontId="3" fillId="2" borderId="10" xfId="16" applyFont="1" applyFill="1" applyBorder="1" applyAlignment="1" quotePrefix="1">
      <alignment horizontal="distributed" vertical="center"/>
    </xf>
    <xf numFmtId="38" fontId="3" fillId="2" borderId="2" xfId="16" applyFont="1" applyFill="1" applyBorder="1" applyAlignment="1" quotePrefix="1">
      <alignment horizontal="distributed" vertical="center" wrapText="1"/>
    </xf>
    <xf numFmtId="38" fontId="3" fillId="2" borderId="10" xfId="16" applyFont="1" applyFill="1" applyBorder="1" applyAlignment="1" quotePrefix="1">
      <alignment horizontal="distributed" vertical="center" wrapText="1"/>
    </xf>
    <xf numFmtId="38" fontId="3" fillId="2" borderId="3" xfId="16" applyFont="1" applyFill="1" applyBorder="1" applyAlignment="1" quotePrefix="1">
      <alignment horizontal="distributed" vertical="center"/>
    </xf>
    <xf numFmtId="38" fontId="3" fillId="2" borderId="13" xfId="16" applyFont="1" applyFill="1" applyBorder="1" applyAlignment="1" quotePrefix="1">
      <alignment horizontal="distributed" vertical="center"/>
    </xf>
    <xf numFmtId="38" fontId="3" fillId="2" borderId="7" xfId="16" applyFont="1" applyFill="1" applyBorder="1" applyAlignment="1" quotePrefix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 quotePrefix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186" fontId="3" fillId="2" borderId="2" xfId="16" applyNumberFormat="1" applyFont="1" applyFill="1" applyBorder="1" applyAlignment="1" quotePrefix="1">
      <alignment horizontal="distributed" vertical="center"/>
    </xf>
    <xf numFmtId="186" fontId="3" fillId="2" borderId="10" xfId="16" applyNumberFormat="1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38" fontId="3" fillId="2" borderId="8" xfId="16" applyFont="1" applyFill="1" applyBorder="1" applyAlignment="1" quotePrefix="1">
      <alignment horizontal="distributed" vertical="center"/>
    </xf>
    <xf numFmtId="38" fontId="3" fillId="2" borderId="8" xfId="16" applyFont="1" applyFill="1" applyBorder="1" applyAlignment="1">
      <alignment horizontal="distributed" vertical="center"/>
    </xf>
    <xf numFmtId="38" fontId="6" fillId="2" borderId="2" xfId="16" applyFont="1" applyFill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38" fontId="3" fillId="2" borderId="2" xfId="16" applyFont="1" applyFill="1" applyBorder="1" applyAlignment="1">
      <alignment horizontal="center" vertical="center"/>
    </xf>
    <xf numFmtId="38" fontId="3" fillId="2" borderId="10" xfId="16" applyFont="1" applyFill="1" applyBorder="1" applyAlignment="1">
      <alignment horizontal="center" vertical="center"/>
    </xf>
    <xf numFmtId="38" fontId="3" fillId="2" borderId="6" xfId="16" applyFont="1" applyFill="1" applyBorder="1" applyAlignment="1">
      <alignment horizontal="center" vertical="center"/>
    </xf>
    <xf numFmtId="38" fontId="3" fillId="2" borderId="8" xfId="16" applyFont="1" applyFill="1" applyBorder="1" applyAlignment="1">
      <alignment horizontal="center" vertical="center"/>
    </xf>
    <xf numFmtId="41" fontId="3" fillId="2" borderId="7" xfId="16" applyNumberFormat="1" applyFont="1" applyFill="1" applyBorder="1" applyAlignment="1">
      <alignment horizontal="center" vertical="center"/>
    </xf>
    <xf numFmtId="41" fontId="3" fillId="2" borderId="2" xfId="16" applyNumberFormat="1" applyFont="1" applyFill="1" applyBorder="1" applyAlignment="1" quotePrefix="1">
      <alignment horizontal="distributed" vertical="center"/>
    </xf>
    <xf numFmtId="41" fontId="3" fillId="2" borderId="9" xfId="16" applyNumberFormat="1" applyFont="1" applyFill="1" applyBorder="1" applyAlignment="1">
      <alignment horizontal="distributed" vertical="center"/>
    </xf>
    <xf numFmtId="41" fontId="3" fillId="2" borderId="10" xfId="16" applyNumberFormat="1" applyFont="1" applyFill="1" applyBorder="1" applyAlignment="1">
      <alignment horizontal="distributed" vertical="center"/>
    </xf>
    <xf numFmtId="41" fontId="3" fillId="2" borderId="1" xfId="16" applyNumberFormat="1" applyFont="1" applyFill="1" applyBorder="1" applyAlignment="1">
      <alignment horizontal="center" vertical="center"/>
    </xf>
    <xf numFmtId="41" fontId="3" fillId="2" borderId="2" xfId="16" applyNumberFormat="1" applyFont="1" applyFill="1" applyBorder="1" applyAlignment="1" quotePrefix="1">
      <alignment horizontal="distributed" vertical="center" wrapText="1"/>
    </xf>
    <xf numFmtId="41" fontId="3" fillId="2" borderId="9" xfId="16" applyNumberFormat="1" applyFont="1" applyFill="1" applyBorder="1" applyAlignment="1">
      <alignment horizontal="distributed" vertical="center" wrapText="1"/>
    </xf>
    <xf numFmtId="41" fontId="3" fillId="2" borderId="10" xfId="16" applyNumberFormat="1" applyFont="1" applyFill="1" applyBorder="1" applyAlignment="1">
      <alignment horizontal="distributed" vertical="center" wrapText="1"/>
    </xf>
    <xf numFmtId="41" fontId="3" fillId="2" borderId="3" xfId="16" applyNumberFormat="1" applyFont="1" applyFill="1" applyBorder="1" applyAlignment="1" quotePrefix="1">
      <alignment horizontal="distributed" vertical="center"/>
    </xf>
    <xf numFmtId="41" fontId="3" fillId="2" borderId="13" xfId="16" applyNumberFormat="1" applyFont="1" applyFill="1" applyBorder="1" applyAlignment="1">
      <alignment horizontal="distributed" vertical="center"/>
    </xf>
    <xf numFmtId="41" fontId="3" fillId="2" borderId="7" xfId="16" applyNumberFormat="1" applyFont="1" applyFill="1" applyBorder="1" applyAlignment="1">
      <alignment horizontal="distributed" vertical="center"/>
    </xf>
    <xf numFmtId="41" fontId="3" fillId="2" borderId="7" xfId="16" applyNumberFormat="1" applyFont="1" applyFill="1" applyBorder="1" applyAlignment="1" quotePrefix="1">
      <alignment horizontal="distributed" vertical="center"/>
    </xf>
    <xf numFmtId="41" fontId="3" fillId="2" borderId="1" xfId="16" applyNumberFormat="1" applyFont="1" applyFill="1" applyBorder="1" applyAlignment="1">
      <alignment horizontal="distributed" vertical="center"/>
    </xf>
    <xf numFmtId="0" fontId="5" fillId="2" borderId="3" xfId="0" applyFont="1" applyFill="1" applyBorder="1" applyAlignment="1" quotePrefix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 quotePrefix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 quotePrefix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20" xfId="0" applyFont="1" applyFill="1" applyBorder="1" applyAlignment="1" quotePrefix="1">
      <alignment horizontal="distributed" vertical="center"/>
    </xf>
    <xf numFmtId="0" fontId="5" fillId="2" borderId="21" xfId="0" applyFont="1" applyFill="1" applyBorder="1" applyAlignment="1">
      <alignment horizontal="distributed" vertical="center"/>
    </xf>
    <xf numFmtId="0" fontId="5" fillId="2" borderId="18" xfId="0" applyFont="1" applyFill="1" applyBorder="1" applyAlignment="1">
      <alignment horizontal="distributed" vertical="center"/>
    </xf>
    <xf numFmtId="0" fontId="5" fillId="2" borderId="22" xfId="0" applyFont="1" applyFill="1" applyBorder="1" applyAlignment="1">
      <alignment horizontal="distributed" vertical="center"/>
    </xf>
    <xf numFmtId="0" fontId="5" fillId="2" borderId="2" xfId="0" applyFont="1" applyFill="1" applyBorder="1" applyAlignment="1" quotePrefix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quotePrefix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 wrapText="1"/>
    </xf>
    <xf numFmtId="0" fontId="3" fillId="2" borderId="20" xfId="0" applyFont="1" applyFill="1" applyBorder="1" applyAlignment="1" quotePrefix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21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22" xfId="0" applyFont="1" applyFill="1" applyBorder="1" applyAlignment="1">
      <alignment horizontal="distributed" vertical="center"/>
    </xf>
    <xf numFmtId="0" fontId="7" fillId="2" borderId="3" xfId="0" applyFont="1" applyFill="1" applyBorder="1" applyAlignment="1" quotePrefix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quotePrefix="1">
      <alignment horizontal="center" vertical="center" wrapText="1" shrinkToFit="1"/>
    </xf>
    <xf numFmtId="0" fontId="8" fillId="2" borderId="10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 quotePrefix="1">
      <alignment horizontal="center" vertical="center" wrapText="1" shrinkToFit="1"/>
    </xf>
    <xf numFmtId="0" fontId="8" fillId="2" borderId="2" xfId="0" applyFont="1" applyFill="1" applyBorder="1" applyAlignment="1" quotePrefix="1">
      <alignment horizontal="distributed" vertical="center" wrapText="1"/>
    </xf>
    <xf numFmtId="0" fontId="8" fillId="2" borderId="10" xfId="0" applyFont="1" applyFill="1" applyBorder="1" applyAlignment="1">
      <alignment horizontal="distributed" vertical="center" wrapText="1"/>
    </xf>
    <xf numFmtId="0" fontId="3" fillId="4" borderId="2" xfId="0" applyFont="1" applyFill="1" applyBorder="1" applyAlignment="1" quotePrefix="1">
      <alignment horizontal="distributed" vertical="center"/>
    </xf>
    <xf numFmtId="0" fontId="3" fillId="4" borderId="9" xfId="0" applyFont="1" applyFill="1" applyBorder="1" applyAlignment="1">
      <alignment horizontal="distributed" vertical="center"/>
    </xf>
    <xf numFmtId="0" fontId="3" fillId="4" borderId="10" xfId="0" applyFont="1" applyFill="1" applyBorder="1" applyAlignment="1">
      <alignment horizontal="distributed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quotePrefix="1">
      <alignment horizontal="center" vertical="center"/>
    </xf>
    <xf numFmtId="0" fontId="3" fillId="4" borderId="3" xfId="0" applyFont="1" applyFill="1" applyBorder="1" applyAlignment="1" quotePrefix="1">
      <alignment horizontal="distributed" vertical="center"/>
    </xf>
    <xf numFmtId="0" fontId="3" fillId="4" borderId="13" xfId="0" applyFont="1" applyFill="1" applyBorder="1" applyAlignment="1">
      <alignment horizontal="distributed" vertical="center"/>
    </xf>
    <xf numFmtId="0" fontId="3" fillId="4" borderId="7" xfId="0" applyFont="1" applyFill="1" applyBorder="1" applyAlignment="1">
      <alignment horizontal="distributed" vertical="center"/>
    </xf>
    <xf numFmtId="0" fontId="3" fillId="4" borderId="1" xfId="0" applyFont="1" applyFill="1" applyBorder="1" applyAlignment="1" quotePrefix="1">
      <alignment horizontal="distributed" vertical="center"/>
    </xf>
    <xf numFmtId="0" fontId="3" fillId="4" borderId="1" xfId="0" applyFont="1" applyFill="1" applyBorder="1" applyAlignment="1">
      <alignment horizontal="distributed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41" fontId="3" fillId="0" borderId="3" xfId="16" applyNumberFormat="1" applyFont="1" applyBorder="1" applyAlignment="1">
      <alignment horizontal="left" vertical="center" indent="3"/>
    </xf>
    <xf numFmtId="41" fontId="3" fillId="0" borderId="7" xfId="16" applyNumberFormat="1" applyFont="1" applyBorder="1" applyAlignment="1">
      <alignment horizontal="left" vertical="center" indent="3"/>
    </xf>
    <xf numFmtId="38" fontId="3" fillId="4" borderId="1" xfId="16" applyFont="1" applyFill="1" applyBorder="1" applyAlignment="1" quotePrefix="1">
      <alignment horizontal="distributed" vertical="center"/>
    </xf>
    <xf numFmtId="38" fontId="3" fillId="4" borderId="1" xfId="16" applyFont="1" applyFill="1" applyBorder="1" applyAlignment="1">
      <alignment horizontal="distributed" vertical="center"/>
    </xf>
    <xf numFmtId="38" fontId="3" fillId="4" borderId="2" xfId="16" applyFont="1" applyFill="1" applyBorder="1" applyAlignment="1" quotePrefix="1">
      <alignment horizontal="distributed" vertical="center"/>
    </xf>
    <xf numFmtId="38" fontId="3" fillId="4" borderId="10" xfId="16" applyFont="1" applyFill="1" applyBorder="1" applyAlignment="1">
      <alignment horizontal="distributed" vertical="center"/>
    </xf>
    <xf numFmtId="0" fontId="3" fillId="4" borderId="23" xfId="20" applyFont="1" applyFill="1" applyBorder="1" applyAlignment="1">
      <alignment horizontal="center" vertical="center"/>
      <protection/>
    </xf>
    <xf numFmtId="0" fontId="3" fillId="4" borderId="10" xfId="20" applyFont="1" applyFill="1" applyBorder="1" applyAlignment="1">
      <alignment horizontal="center" vertical="center"/>
      <protection/>
    </xf>
    <xf numFmtId="0" fontId="6" fillId="4" borderId="24" xfId="20" applyFont="1" applyFill="1" applyBorder="1" applyAlignment="1">
      <alignment horizontal="center" vertical="center" wrapText="1" shrinkToFit="1"/>
      <protection/>
    </xf>
    <xf numFmtId="0" fontId="6" fillId="4" borderId="5" xfId="20" applyFont="1" applyFill="1" applyBorder="1" applyAlignment="1">
      <alignment horizontal="center" vertical="center" shrinkToFit="1"/>
      <protection/>
    </xf>
    <xf numFmtId="0" fontId="2" fillId="4" borderId="25" xfId="20" applyFont="1" applyFill="1" applyBorder="1" applyAlignment="1">
      <alignment horizontal="center" vertical="center"/>
      <protection/>
    </xf>
    <xf numFmtId="0" fontId="2" fillId="4" borderId="26" xfId="20" applyFont="1" applyFill="1" applyBorder="1" applyAlignment="1">
      <alignment horizontal="center" vertical="center"/>
      <protection/>
    </xf>
    <xf numFmtId="0" fontId="2" fillId="4" borderId="27" xfId="20" applyFont="1" applyFill="1" applyBorder="1" applyAlignment="1">
      <alignment horizontal="center" vertical="center"/>
      <protection/>
    </xf>
    <xf numFmtId="0" fontId="3" fillId="4" borderId="25" xfId="20" applyFont="1" applyFill="1" applyBorder="1" applyAlignment="1">
      <alignment horizontal="center" vertical="center"/>
      <protection/>
    </xf>
    <xf numFmtId="0" fontId="3" fillId="4" borderId="27" xfId="20" applyFont="1" applyFill="1" applyBorder="1" applyAlignment="1">
      <alignment horizontal="center" vertical="center"/>
      <protection/>
    </xf>
    <xf numFmtId="0" fontId="3" fillId="0" borderId="24" xfId="20" applyFont="1" applyBorder="1" applyAlignment="1">
      <alignment horizontal="right" vertical="center"/>
      <protection/>
    </xf>
    <xf numFmtId="0" fontId="3" fillId="0" borderId="0" xfId="20" applyFont="1" applyBorder="1" applyAlignment="1">
      <alignment vertical="center"/>
      <protection/>
    </xf>
    <xf numFmtId="38" fontId="3" fillId="4" borderId="2" xfId="16" applyFont="1" applyFill="1" applyBorder="1" applyAlignment="1">
      <alignment horizontal="center" vertical="center"/>
    </xf>
    <xf numFmtId="38" fontId="3" fillId="4" borderId="10" xfId="16" applyFont="1" applyFill="1" applyBorder="1" applyAlignment="1">
      <alignment horizontal="center" vertical="center"/>
    </xf>
    <xf numFmtId="38" fontId="3" fillId="4" borderId="3" xfId="16" applyFont="1" applyFill="1" applyBorder="1" applyAlignment="1" quotePrefix="1">
      <alignment horizontal="distributed" vertical="center"/>
    </xf>
    <xf numFmtId="38" fontId="3" fillId="4" borderId="7" xfId="16" applyFont="1" applyFill="1" applyBorder="1" applyAlignment="1">
      <alignment horizontal="distributed" vertical="center"/>
    </xf>
    <xf numFmtId="38" fontId="3" fillId="4" borderId="13" xfId="16" applyFont="1" applyFill="1" applyBorder="1" applyAlignment="1">
      <alignment horizontal="distributed" vertical="center"/>
    </xf>
    <xf numFmtId="41" fontId="3" fillId="0" borderId="1" xfId="16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 quotePrefix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3" xfId="0" applyFont="1" applyFill="1" applyBorder="1" applyAlignment="1" quotePrefix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center" vertical="center"/>
    </xf>
    <xf numFmtId="38" fontId="3" fillId="4" borderId="28" xfId="16" applyFont="1" applyFill="1" applyBorder="1" applyAlignment="1">
      <alignment horizontal="distributed" vertical="center"/>
    </xf>
    <xf numFmtId="38" fontId="3" fillId="4" borderId="8" xfId="16" applyFont="1" applyFill="1" applyBorder="1" applyAlignment="1">
      <alignment horizontal="center" vertical="center"/>
    </xf>
    <xf numFmtId="38" fontId="3" fillId="4" borderId="3" xfId="16" applyFont="1" applyFill="1" applyBorder="1" applyAlignment="1">
      <alignment horizontal="distributed" vertical="center"/>
    </xf>
    <xf numFmtId="186" fontId="3" fillId="4" borderId="3" xfId="21" applyNumberFormat="1" applyFont="1" applyFill="1" applyBorder="1" applyAlignment="1" quotePrefix="1">
      <alignment horizontal="center" vertical="center"/>
      <protection/>
    </xf>
    <xf numFmtId="186" fontId="3" fillId="4" borderId="13" xfId="21" applyNumberFormat="1" applyFont="1" applyFill="1" applyBorder="1" applyAlignment="1">
      <alignment horizontal="center" vertical="center"/>
      <protection/>
    </xf>
    <xf numFmtId="186" fontId="3" fillId="4" borderId="7" xfId="21" applyNumberFormat="1" applyFont="1" applyFill="1" applyBorder="1" applyAlignment="1">
      <alignment horizontal="center" vertical="center"/>
      <protection/>
    </xf>
    <xf numFmtId="186" fontId="3" fillId="4" borderId="2" xfId="21" applyNumberFormat="1" applyFont="1" applyFill="1" applyBorder="1" applyAlignment="1" quotePrefix="1">
      <alignment horizontal="distributed" vertical="center"/>
      <protection/>
    </xf>
    <xf numFmtId="186" fontId="3" fillId="4" borderId="10" xfId="21" applyNumberFormat="1" applyFont="1" applyFill="1" applyBorder="1" applyAlignment="1">
      <alignment horizontal="distributed" vertical="center"/>
      <protection/>
    </xf>
    <xf numFmtId="186" fontId="3" fillId="4" borderId="3" xfId="21" applyNumberFormat="1" applyFont="1" applyFill="1" applyBorder="1" applyAlignment="1" quotePrefix="1">
      <alignment horizontal="distributed" vertical="center"/>
      <protection/>
    </xf>
    <xf numFmtId="186" fontId="3" fillId="4" borderId="13" xfId="21" applyNumberFormat="1" applyFont="1" applyFill="1" applyBorder="1" applyAlignment="1">
      <alignment horizontal="distributed" vertical="center"/>
      <protection/>
    </xf>
    <xf numFmtId="186" fontId="3" fillId="4" borderId="7" xfId="21" applyNumberFormat="1" applyFont="1" applyFill="1" applyBorder="1" applyAlignment="1">
      <alignment horizontal="distributed" vertical="center"/>
      <protection/>
    </xf>
    <xf numFmtId="186" fontId="5" fillId="0" borderId="29" xfId="21" applyNumberFormat="1" applyFont="1" applyBorder="1" applyAlignment="1">
      <alignment horizontal="left"/>
      <protection/>
    </xf>
    <xf numFmtId="0" fontId="19" fillId="0" borderId="29" xfId="0" applyFont="1" applyBorder="1" applyAlignment="1">
      <alignment/>
    </xf>
    <xf numFmtId="0" fontId="3" fillId="0" borderId="0" xfId="22" applyFont="1" applyBorder="1" applyAlignment="1">
      <alignment vertical="center"/>
      <protection/>
    </xf>
    <xf numFmtId="0" fontId="3" fillId="4" borderId="14" xfId="22" applyNumberFormat="1" applyFont="1" applyFill="1" applyBorder="1" applyAlignment="1">
      <alignment horizontal="center" vertical="center" textRotation="255" shrinkToFit="1"/>
      <protection/>
    </xf>
    <xf numFmtId="0" fontId="3" fillId="4" borderId="15" xfId="22" applyFont="1" applyFill="1" applyBorder="1" applyAlignment="1">
      <alignment vertical="center" shrinkToFit="1"/>
      <protection/>
    </xf>
    <xf numFmtId="0" fontId="3" fillId="4" borderId="16" xfId="22" applyFont="1" applyFill="1" applyBorder="1" applyAlignment="1">
      <alignment vertical="center" shrinkToFit="1"/>
      <protection/>
    </xf>
    <xf numFmtId="0" fontId="3" fillId="4" borderId="17" xfId="22" applyFont="1" applyFill="1" applyBorder="1" applyAlignment="1">
      <alignment vertical="center" shrinkToFit="1"/>
      <protection/>
    </xf>
    <xf numFmtId="0" fontId="3" fillId="4" borderId="25" xfId="22" applyFont="1" applyFill="1" applyBorder="1" applyAlignment="1">
      <alignment horizontal="center" vertical="center"/>
      <protection/>
    </xf>
    <xf numFmtId="0" fontId="3" fillId="4" borderId="26" xfId="22" applyFont="1" applyFill="1" applyBorder="1" applyAlignment="1">
      <alignment horizontal="center" vertical="center"/>
      <protection/>
    </xf>
    <xf numFmtId="0" fontId="3" fillId="4" borderId="27" xfId="22" applyFont="1" applyFill="1" applyBorder="1" applyAlignment="1">
      <alignment horizontal="center" vertical="center"/>
      <protection/>
    </xf>
    <xf numFmtId="0" fontId="3" fillId="4" borderId="14" xfId="22" applyFont="1" applyFill="1" applyBorder="1" applyAlignment="1">
      <alignment horizontal="center" vertical="center" shrinkToFit="1"/>
      <protection/>
    </xf>
    <xf numFmtId="0" fontId="3" fillId="4" borderId="24" xfId="22" applyFont="1" applyFill="1" applyBorder="1" applyAlignment="1">
      <alignment horizontal="center" vertical="center" shrinkToFit="1"/>
      <protection/>
    </xf>
    <xf numFmtId="0" fontId="3" fillId="4" borderId="15" xfId="22" applyFont="1" applyFill="1" applyBorder="1" applyAlignment="1">
      <alignment horizontal="center" vertical="center" shrinkToFit="1"/>
      <protection/>
    </xf>
    <xf numFmtId="0" fontId="3" fillId="4" borderId="18" xfId="22" applyFont="1" applyFill="1" applyBorder="1" applyAlignment="1">
      <alignment horizontal="center" vertical="center" shrinkToFit="1"/>
      <protection/>
    </xf>
    <xf numFmtId="0" fontId="3" fillId="4" borderId="5" xfId="22" applyFont="1" applyFill="1" applyBorder="1" applyAlignment="1">
      <alignment horizontal="center" vertical="center" shrinkToFit="1"/>
      <protection/>
    </xf>
    <xf numFmtId="0" fontId="3" fillId="4" borderId="22" xfId="22" applyFont="1" applyFill="1" applyBorder="1" applyAlignment="1">
      <alignment horizontal="center" vertical="center" shrinkToFit="1"/>
      <protection/>
    </xf>
    <xf numFmtId="0" fontId="3" fillId="4" borderId="24" xfId="22" applyFont="1" applyFill="1" applyBorder="1" applyAlignment="1">
      <alignment vertical="center" shrinkToFit="1"/>
      <protection/>
    </xf>
    <xf numFmtId="0" fontId="3" fillId="4" borderId="18" xfId="22" applyFont="1" applyFill="1" applyBorder="1" applyAlignment="1">
      <alignment vertical="center" shrinkToFit="1"/>
      <protection/>
    </xf>
    <xf numFmtId="0" fontId="3" fillId="4" borderId="5" xfId="22" applyFont="1" applyFill="1" applyBorder="1" applyAlignment="1">
      <alignment vertical="center" shrinkToFit="1"/>
      <protection/>
    </xf>
    <xf numFmtId="0" fontId="3" fillId="4" borderId="22" xfId="22" applyFont="1" applyFill="1" applyBorder="1" applyAlignment="1">
      <alignment vertical="center" shrinkToFit="1"/>
      <protection/>
    </xf>
    <xf numFmtId="0" fontId="3" fillId="4" borderId="20" xfId="22" applyFont="1" applyFill="1" applyBorder="1" applyAlignment="1">
      <alignment horizontal="center" vertical="center" textRotation="255"/>
      <protection/>
    </xf>
    <xf numFmtId="0" fontId="3" fillId="4" borderId="21" xfId="22" applyFont="1" applyFill="1" applyBorder="1" applyAlignment="1">
      <alignment horizontal="center" vertical="center" textRotation="255"/>
      <protection/>
    </xf>
    <xf numFmtId="0" fontId="3" fillId="4" borderId="16" xfId="22" applyFont="1" applyFill="1" applyBorder="1" applyAlignment="1">
      <alignment horizontal="center" vertical="center" textRotation="255"/>
      <protection/>
    </xf>
    <xf numFmtId="0" fontId="3" fillId="4" borderId="17" xfId="22" applyFont="1" applyFill="1" applyBorder="1" applyAlignment="1">
      <alignment horizontal="center" vertical="center" textRotation="255"/>
      <protection/>
    </xf>
    <xf numFmtId="0" fontId="3" fillId="4" borderId="23" xfId="22" applyFont="1" applyFill="1" applyBorder="1" applyAlignment="1">
      <alignment vertical="center" textRotation="255" shrinkToFit="1"/>
      <protection/>
    </xf>
    <xf numFmtId="0" fontId="3" fillId="4" borderId="9" xfId="22" applyFont="1" applyFill="1" applyBorder="1" applyAlignment="1">
      <alignment vertical="center" textRotation="255" shrinkToFit="1"/>
      <protection/>
    </xf>
    <xf numFmtId="0" fontId="3" fillId="4" borderId="10" xfId="22" applyFont="1" applyFill="1" applyBorder="1" applyAlignment="1">
      <alignment vertical="center" textRotation="255" shrinkToFit="1"/>
      <protection/>
    </xf>
    <xf numFmtId="0" fontId="3" fillId="4" borderId="20" xfId="22" applyFont="1" applyFill="1" applyBorder="1" applyAlignment="1">
      <alignment horizontal="center" vertical="center" textRotation="255" shrinkToFit="1"/>
      <protection/>
    </xf>
    <xf numFmtId="0" fontId="3" fillId="4" borderId="21" xfId="22" applyFont="1" applyFill="1" applyBorder="1" applyAlignment="1">
      <alignment horizontal="center" vertical="center" textRotation="255" shrinkToFit="1"/>
      <protection/>
    </xf>
    <xf numFmtId="0" fontId="3" fillId="4" borderId="16" xfId="22" applyFont="1" applyFill="1" applyBorder="1" applyAlignment="1">
      <alignment horizontal="center" vertical="center" textRotation="255" shrinkToFit="1"/>
      <protection/>
    </xf>
    <xf numFmtId="0" fontId="3" fillId="4" borderId="17" xfId="22" applyFont="1" applyFill="1" applyBorder="1" applyAlignment="1">
      <alignment horizontal="center" vertical="center" textRotation="255" shrinkToFit="1"/>
      <protection/>
    </xf>
    <xf numFmtId="0" fontId="3" fillId="4" borderId="3" xfId="22" applyFont="1" applyFill="1" applyBorder="1" applyAlignment="1">
      <alignment horizontal="center" vertical="center"/>
      <protection/>
    </xf>
    <xf numFmtId="0" fontId="3" fillId="4" borderId="13" xfId="22" applyFont="1" applyFill="1" applyBorder="1" applyAlignment="1">
      <alignment horizontal="center" vertical="center"/>
      <protection/>
    </xf>
    <xf numFmtId="0" fontId="3" fillId="4" borderId="7" xfId="22" applyFont="1" applyFill="1" applyBorder="1" applyAlignment="1">
      <alignment horizontal="center" vertical="center"/>
      <protection/>
    </xf>
    <xf numFmtId="0" fontId="3" fillId="4" borderId="20" xfId="22" applyFont="1" applyFill="1" applyBorder="1" applyAlignment="1">
      <alignment vertical="center" wrapText="1"/>
      <protection/>
    </xf>
    <xf numFmtId="0" fontId="3" fillId="4" borderId="21" xfId="22" applyFont="1" applyFill="1" applyBorder="1" applyAlignment="1">
      <alignment vertical="center" wrapText="1"/>
      <protection/>
    </xf>
    <xf numFmtId="0" fontId="3" fillId="4" borderId="16" xfId="22" applyFont="1" applyFill="1" applyBorder="1" applyAlignment="1">
      <alignment vertical="center" wrapText="1"/>
      <protection/>
    </xf>
    <xf numFmtId="0" fontId="3" fillId="4" borderId="17" xfId="22" applyFont="1" applyFill="1" applyBorder="1" applyAlignment="1">
      <alignment vertical="center" wrapText="1"/>
      <protection/>
    </xf>
    <xf numFmtId="0" fontId="3" fillId="4" borderId="20" xfId="22" applyFont="1" applyFill="1" applyBorder="1" applyAlignment="1">
      <alignment horizontal="center" vertical="center" shrinkToFit="1"/>
      <protection/>
    </xf>
    <xf numFmtId="0" fontId="3" fillId="4" borderId="21" xfId="22" applyFont="1" applyFill="1" applyBorder="1" applyAlignment="1">
      <alignment horizontal="center" vertical="center" shrinkToFit="1"/>
      <protection/>
    </xf>
    <xf numFmtId="0" fontId="3" fillId="4" borderId="16" xfId="22" applyFont="1" applyFill="1" applyBorder="1" applyAlignment="1">
      <alignment horizontal="center" vertical="center" shrinkToFit="1"/>
      <protection/>
    </xf>
    <xf numFmtId="0" fontId="3" fillId="4" borderId="17" xfId="22" applyFont="1" applyFill="1" applyBorder="1" applyAlignment="1">
      <alignment horizontal="center" vertical="center" shrinkToFit="1"/>
      <protection/>
    </xf>
    <xf numFmtId="0" fontId="3" fillId="4" borderId="18" xfId="22" applyFont="1" applyFill="1" applyBorder="1" applyAlignment="1">
      <alignment vertical="center"/>
      <protection/>
    </xf>
    <xf numFmtId="0" fontId="0" fillId="0" borderId="22" xfId="0" applyFont="1" applyBorder="1" applyAlignment="1">
      <alignment/>
    </xf>
    <xf numFmtId="0" fontId="3" fillId="4" borderId="4" xfId="22" applyFont="1" applyFill="1" applyBorder="1" applyAlignment="1">
      <alignment horizontal="center" vertical="center" shrinkToFit="1"/>
      <protection/>
    </xf>
    <xf numFmtId="0" fontId="5" fillId="4" borderId="9" xfId="22" applyFont="1" applyFill="1" applyBorder="1" applyAlignment="1">
      <alignment vertical="center" textRotation="255" shrinkToFit="1"/>
      <protection/>
    </xf>
    <xf numFmtId="0" fontId="5" fillId="4" borderId="11" xfId="22" applyFont="1" applyFill="1" applyBorder="1" applyAlignment="1">
      <alignment vertical="center" textRotation="255" shrinkToFit="1"/>
      <protection/>
    </xf>
    <xf numFmtId="0" fontId="3" fillId="0" borderId="24" xfId="22" applyFont="1" applyBorder="1" applyAlignment="1">
      <alignment vertical="center" shrinkToFit="1"/>
      <protection/>
    </xf>
    <xf numFmtId="0" fontId="0" fillId="4" borderId="3" xfId="22" applyFont="1" applyFill="1" applyBorder="1" applyAlignment="1">
      <alignment horizontal="center" vertical="center"/>
      <protection/>
    </xf>
    <xf numFmtId="0" fontId="0" fillId="4" borderId="7" xfId="22" applyFont="1" applyFill="1" applyBorder="1" applyAlignment="1">
      <alignment horizontal="center" vertical="center"/>
      <protection/>
    </xf>
    <xf numFmtId="0" fontId="5" fillId="4" borderId="2" xfId="22" applyFont="1" applyFill="1" applyBorder="1" applyAlignment="1">
      <alignment vertical="center" textRotation="255"/>
      <protection/>
    </xf>
    <xf numFmtId="0" fontId="5" fillId="4" borderId="9" xfId="22" applyFont="1" applyFill="1" applyBorder="1" applyAlignment="1">
      <alignment vertical="center" textRotation="255"/>
      <protection/>
    </xf>
    <xf numFmtId="0" fontId="5" fillId="4" borderId="18" xfId="22" applyFont="1" applyFill="1" applyBorder="1" applyAlignment="1">
      <alignment vertical="center" textRotation="255"/>
      <protection/>
    </xf>
    <xf numFmtId="38" fontId="3" fillId="4" borderId="1" xfId="16" applyFont="1" applyFill="1" applyBorder="1" applyAlignment="1" quotePrefix="1">
      <alignment horizontal="center" vertical="center"/>
    </xf>
    <xf numFmtId="41" fontId="3" fillId="0" borderId="3" xfId="16" applyNumberFormat="1" applyFont="1" applyFill="1" applyBorder="1" applyAlignment="1">
      <alignment vertical="center"/>
    </xf>
    <xf numFmtId="41" fontId="3" fillId="0" borderId="7" xfId="16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 quotePrefix="1">
      <alignment horizontal="center" vertical="center"/>
    </xf>
    <xf numFmtId="0" fontId="3" fillId="4" borderId="2" xfId="0" applyFont="1" applyFill="1" applyBorder="1" applyAlignment="1" quotePrefix="1">
      <alignment horizontal="center" vertical="distributed" textRotation="255"/>
    </xf>
    <xf numFmtId="0" fontId="3" fillId="4" borderId="10" xfId="0" applyFont="1" applyFill="1" applyBorder="1" applyAlignment="1">
      <alignment horizontal="center" vertical="distributed"/>
    </xf>
    <xf numFmtId="0" fontId="5" fillId="4" borderId="1" xfId="0" applyFont="1" applyFill="1" applyBorder="1" applyAlignment="1" quotePrefix="1">
      <alignment horizontal="distributed" vertical="center"/>
    </xf>
    <xf numFmtId="0" fontId="5" fillId="4" borderId="1" xfId="0" applyFont="1" applyFill="1" applyBorder="1" applyAlignment="1">
      <alignment horizontal="distributed" vertical="center"/>
    </xf>
    <xf numFmtId="0" fontId="5" fillId="4" borderId="2" xfId="0" applyFont="1" applyFill="1" applyBorder="1" applyAlignment="1" quotePrefix="1">
      <alignment horizontal="center" vertical="distributed" textRotation="255"/>
    </xf>
    <xf numFmtId="0" fontId="5" fillId="4" borderId="10" xfId="0" applyFont="1" applyFill="1" applyBorder="1" applyAlignment="1">
      <alignment horizontal="center" vertical="distributed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60　国際交流センター利用状況" xfId="20"/>
    <cellStyle name="標準_Book1" xfId="21"/>
    <cellStyle name="標準_H18青少年相談状況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2</xdr:col>
      <xdr:colOff>9525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219075"/>
          <a:ext cx="742950" cy="1162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9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00390625" defaultRowHeight="13.5"/>
  <cols>
    <col min="1" max="14" width="10.625" style="27" customWidth="1"/>
    <col min="15" max="16384" width="9.00390625" style="27" customWidth="1"/>
  </cols>
  <sheetData>
    <row r="1" ht="22.5" customHeight="1">
      <c r="A1" s="26" t="s">
        <v>363</v>
      </c>
    </row>
    <row r="2" spans="13:14" ht="22.5" customHeight="1">
      <c r="M2" s="56"/>
      <c r="N2" s="56" t="s">
        <v>346</v>
      </c>
    </row>
    <row r="3" spans="1:14" ht="22.5" customHeight="1">
      <c r="A3" s="383" t="s">
        <v>480</v>
      </c>
      <c r="B3" s="385" t="s">
        <v>248</v>
      </c>
      <c r="C3" s="386"/>
      <c r="D3" s="386"/>
      <c r="E3" s="386"/>
      <c r="F3" s="387"/>
      <c r="G3" s="381" t="s">
        <v>241</v>
      </c>
      <c r="H3" s="378" t="s">
        <v>364</v>
      </c>
      <c r="I3" s="379"/>
      <c r="J3" s="380"/>
      <c r="K3" s="378" t="s">
        <v>365</v>
      </c>
      <c r="L3" s="379"/>
      <c r="M3" s="380"/>
      <c r="N3" s="381" t="s">
        <v>240</v>
      </c>
    </row>
    <row r="4" spans="1:14" ht="22.5" customHeight="1">
      <c r="A4" s="384"/>
      <c r="B4" s="31" t="s">
        <v>368</v>
      </c>
      <c r="C4" s="31" t="s">
        <v>372</v>
      </c>
      <c r="D4" s="31" t="s">
        <v>371</v>
      </c>
      <c r="E4" s="31" t="s">
        <v>370</v>
      </c>
      <c r="F4" s="31" t="s">
        <v>369</v>
      </c>
      <c r="G4" s="382"/>
      <c r="H4" s="31" t="s">
        <v>368</v>
      </c>
      <c r="I4" s="32" t="s">
        <v>252</v>
      </c>
      <c r="J4" s="32" t="s">
        <v>253</v>
      </c>
      <c r="K4" s="31" t="s">
        <v>368</v>
      </c>
      <c r="L4" s="32" t="s">
        <v>252</v>
      </c>
      <c r="M4" s="32" t="s">
        <v>253</v>
      </c>
      <c r="N4" s="382"/>
    </row>
    <row r="5" spans="1:14" ht="22.5" customHeight="1">
      <c r="A5" s="38" t="s">
        <v>575</v>
      </c>
      <c r="B5" s="9">
        <v>112</v>
      </c>
      <c r="C5" s="9">
        <v>4</v>
      </c>
      <c r="D5" s="9">
        <v>14</v>
      </c>
      <c r="E5" s="9">
        <v>68</v>
      </c>
      <c r="F5" s="9">
        <v>26</v>
      </c>
      <c r="G5" s="9">
        <v>1418</v>
      </c>
      <c r="H5" s="9">
        <v>50532</v>
      </c>
      <c r="I5" s="9">
        <v>24494</v>
      </c>
      <c r="J5" s="9">
        <v>26038</v>
      </c>
      <c r="K5" s="9">
        <v>3220</v>
      </c>
      <c r="L5" s="9">
        <v>1784</v>
      </c>
      <c r="M5" s="9">
        <v>1436</v>
      </c>
      <c r="N5" s="9">
        <v>728</v>
      </c>
    </row>
    <row r="6" spans="1:14" ht="22.5" customHeight="1">
      <c r="A6" s="39" t="s">
        <v>436</v>
      </c>
      <c r="B6" s="9">
        <v>112</v>
      </c>
      <c r="C6" s="9">
        <v>4</v>
      </c>
      <c r="D6" s="9">
        <v>14</v>
      </c>
      <c r="E6" s="9">
        <v>68</v>
      </c>
      <c r="F6" s="9">
        <v>26</v>
      </c>
      <c r="G6" s="9">
        <v>1428</v>
      </c>
      <c r="H6" s="9">
        <v>50210</v>
      </c>
      <c r="I6" s="9">
        <v>24391</v>
      </c>
      <c r="J6" s="9">
        <v>25819</v>
      </c>
      <c r="K6" s="9">
        <v>3230</v>
      </c>
      <c r="L6" s="9">
        <v>1769</v>
      </c>
      <c r="M6" s="9">
        <v>1461</v>
      </c>
      <c r="N6" s="9">
        <v>721</v>
      </c>
    </row>
    <row r="7" spans="1:14" ht="22.5" customHeight="1">
      <c r="A7" s="39" t="s">
        <v>437</v>
      </c>
      <c r="B7" s="9">
        <v>114</v>
      </c>
      <c r="C7" s="9">
        <v>4</v>
      </c>
      <c r="D7" s="9">
        <v>14</v>
      </c>
      <c r="E7" s="9">
        <v>68</v>
      </c>
      <c r="F7" s="9">
        <v>28</v>
      </c>
      <c r="G7" s="9">
        <v>1439</v>
      </c>
      <c r="H7" s="9">
        <v>50350</v>
      </c>
      <c r="I7" s="9">
        <v>24729</v>
      </c>
      <c r="J7" s="9">
        <v>25621</v>
      </c>
      <c r="K7" s="9">
        <v>3241</v>
      </c>
      <c r="L7" s="9">
        <v>1753</v>
      </c>
      <c r="M7" s="9">
        <v>1488</v>
      </c>
      <c r="N7" s="9">
        <v>729</v>
      </c>
    </row>
    <row r="8" spans="1:14" ht="22.5" customHeight="1">
      <c r="A8" s="39" t="s">
        <v>533</v>
      </c>
      <c r="B8" s="9">
        <v>122</v>
      </c>
      <c r="C8" s="9">
        <v>4</v>
      </c>
      <c r="D8" s="9">
        <v>15</v>
      </c>
      <c r="E8" s="9">
        <v>74</v>
      </c>
      <c r="F8" s="9">
        <v>29</v>
      </c>
      <c r="G8" s="9">
        <v>1520</v>
      </c>
      <c r="H8" s="9">
        <v>51557</v>
      </c>
      <c r="I8" s="9">
        <v>25268</v>
      </c>
      <c r="J8" s="9">
        <v>26289</v>
      </c>
      <c r="K8" s="9">
        <v>3839</v>
      </c>
      <c r="L8" s="9">
        <v>1850</v>
      </c>
      <c r="M8" s="9">
        <v>1558</v>
      </c>
      <c r="N8" s="9">
        <v>756</v>
      </c>
    </row>
    <row r="9" spans="1:14" ht="22.5" customHeight="1">
      <c r="A9" s="39" t="s">
        <v>557</v>
      </c>
      <c r="B9" s="9">
        <v>124</v>
      </c>
      <c r="C9" s="9">
        <v>5</v>
      </c>
      <c r="D9" s="9">
        <v>15</v>
      </c>
      <c r="E9" s="9">
        <v>74</v>
      </c>
      <c r="F9" s="9">
        <v>30</v>
      </c>
      <c r="G9" s="9">
        <v>1520</v>
      </c>
      <c r="H9" s="9">
        <v>51176</v>
      </c>
      <c r="I9" s="9">
        <v>25097</v>
      </c>
      <c r="J9" s="9">
        <v>26079</v>
      </c>
      <c r="K9" s="9">
        <v>3393</v>
      </c>
      <c r="L9" s="9">
        <v>1841</v>
      </c>
      <c r="M9" s="9">
        <v>1552</v>
      </c>
      <c r="N9" s="9">
        <v>759</v>
      </c>
    </row>
    <row r="10" spans="1:14" ht="22.5" customHeight="1">
      <c r="A10" s="51"/>
      <c r="B10" s="8"/>
      <c r="C10" s="8"/>
      <c r="D10" s="8"/>
      <c r="E10" s="8"/>
      <c r="F10" s="8"/>
      <c r="G10" s="8"/>
      <c r="H10" s="8"/>
      <c r="I10" s="8"/>
      <c r="J10" s="87"/>
      <c r="K10" s="8"/>
      <c r="L10" s="8"/>
      <c r="M10" s="8" t="s">
        <v>540</v>
      </c>
      <c r="N10" s="8"/>
    </row>
    <row r="11" spans="1:14" ht="22.5" customHeight="1">
      <c r="A11" s="32" t="s">
        <v>356</v>
      </c>
      <c r="B11" s="8">
        <v>36</v>
      </c>
      <c r="C11" s="8">
        <v>1</v>
      </c>
      <c r="D11" s="8">
        <v>0</v>
      </c>
      <c r="E11" s="8">
        <v>34</v>
      </c>
      <c r="F11" s="8">
        <v>1</v>
      </c>
      <c r="G11" s="8">
        <v>540</v>
      </c>
      <c r="H11" s="8">
        <v>15775</v>
      </c>
      <c r="I11" s="8">
        <v>8023</v>
      </c>
      <c r="J11" s="8">
        <v>7752</v>
      </c>
      <c r="K11" s="8">
        <v>755</v>
      </c>
      <c r="L11" s="8">
        <v>269</v>
      </c>
      <c r="M11" s="8">
        <v>486</v>
      </c>
      <c r="N11" s="8">
        <v>190</v>
      </c>
    </row>
    <row r="12" spans="1:14" ht="22.5" customHeight="1">
      <c r="A12" s="32" t="s">
        <v>357</v>
      </c>
      <c r="B12" s="8">
        <v>19</v>
      </c>
      <c r="C12" s="8">
        <v>1</v>
      </c>
      <c r="D12" s="8">
        <v>0</v>
      </c>
      <c r="E12" s="8">
        <v>16</v>
      </c>
      <c r="F12" s="8">
        <v>2</v>
      </c>
      <c r="G12" s="8">
        <v>254</v>
      </c>
      <c r="H12" s="8">
        <v>8259</v>
      </c>
      <c r="I12" s="8">
        <v>4279</v>
      </c>
      <c r="J12" s="8">
        <v>3980</v>
      </c>
      <c r="K12" s="8">
        <v>543</v>
      </c>
      <c r="L12" s="8">
        <v>331</v>
      </c>
      <c r="M12" s="8">
        <v>212</v>
      </c>
      <c r="N12" s="8">
        <v>72</v>
      </c>
    </row>
    <row r="13" spans="1:14" ht="22.5" customHeight="1">
      <c r="A13" s="32" t="s">
        <v>366</v>
      </c>
      <c r="B13" s="8">
        <v>15</v>
      </c>
      <c r="C13" s="8">
        <v>0</v>
      </c>
      <c r="D13" s="8">
        <v>8</v>
      </c>
      <c r="E13" s="8">
        <v>0</v>
      </c>
      <c r="F13" s="8">
        <v>7</v>
      </c>
      <c r="G13" s="8">
        <v>376</v>
      </c>
      <c r="H13" s="8">
        <v>13444</v>
      </c>
      <c r="I13" s="8">
        <v>6377</v>
      </c>
      <c r="J13" s="8">
        <v>7067</v>
      </c>
      <c r="K13" s="8">
        <v>880</v>
      </c>
      <c r="L13" s="8">
        <v>664</v>
      </c>
      <c r="M13" s="8">
        <v>216</v>
      </c>
      <c r="N13" s="8">
        <v>141</v>
      </c>
    </row>
    <row r="14" spans="1:14" ht="22.5" customHeight="1">
      <c r="A14" s="32" t="s">
        <v>367</v>
      </c>
      <c r="B14" s="8">
        <v>2</v>
      </c>
      <c r="C14" s="8">
        <v>0</v>
      </c>
      <c r="D14" s="8">
        <v>0</v>
      </c>
      <c r="E14" s="8">
        <v>0</v>
      </c>
      <c r="F14" s="8">
        <v>2</v>
      </c>
      <c r="G14" s="8">
        <v>0</v>
      </c>
      <c r="H14" s="8">
        <v>964</v>
      </c>
      <c r="I14" s="8">
        <v>54</v>
      </c>
      <c r="J14" s="8">
        <v>910</v>
      </c>
      <c r="K14" s="8">
        <v>42</v>
      </c>
      <c r="L14" s="8">
        <v>29</v>
      </c>
      <c r="M14" s="8">
        <v>13</v>
      </c>
      <c r="N14" s="8">
        <v>29</v>
      </c>
    </row>
    <row r="15" spans="1:14" ht="22.5" customHeight="1">
      <c r="A15" s="88" t="s">
        <v>479</v>
      </c>
      <c r="B15" s="8">
        <v>4</v>
      </c>
      <c r="C15" s="8">
        <v>2</v>
      </c>
      <c r="D15" s="8">
        <v>0</v>
      </c>
      <c r="E15" s="8">
        <v>0</v>
      </c>
      <c r="F15" s="8">
        <v>2</v>
      </c>
      <c r="G15" s="8">
        <v>0</v>
      </c>
      <c r="H15" s="8">
        <v>7487</v>
      </c>
      <c r="I15" s="8">
        <v>3622</v>
      </c>
      <c r="J15" s="8">
        <v>3865</v>
      </c>
      <c r="K15" s="8">
        <v>410</v>
      </c>
      <c r="L15" s="8">
        <v>344</v>
      </c>
      <c r="M15" s="8">
        <v>66</v>
      </c>
      <c r="N15" s="8">
        <v>120</v>
      </c>
    </row>
    <row r="16" spans="1:14" ht="22.5" customHeight="1">
      <c r="A16" s="32" t="s">
        <v>358</v>
      </c>
      <c r="B16" s="8">
        <v>41</v>
      </c>
      <c r="C16" s="8">
        <v>1</v>
      </c>
      <c r="D16" s="8">
        <v>0</v>
      </c>
      <c r="E16" s="8">
        <v>24</v>
      </c>
      <c r="F16" s="8">
        <v>16</v>
      </c>
      <c r="G16" s="8">
        <v>174</v>
      </c>
      <c r="H16" s="8">
        <v>4579</v>
      </c>
      <c r="I16" s="8">
        <v>2308</v>
      </c>
      <c r="J16" s="8">
        <v>2271</v>
      </c>
      <c r="K16" s="8">
        <v>275</v>
      </c>
      <c r="L16" s="8">
        <v>9</v>
      </c>
      <c r="M16" s="8">
        <v>266</v>
      </c>
      <c r="N16" s="8">
        <v>27</v>
      </c>
    </row>
    <row r="17" spans="1:14" ht="22.5" customHeight="1">
      <c r="A17" s="69" t="s">
        <v>341</v>
      </c>
      <c r="B17" s="8">
        <v>7</v>
      </c>
      <c r="C17" s="8">
        <v>0</v>
      </c>
      <c r="D17" s="8">
        <v>7</v>
      </c>
      <c r="E17" s="8">
        <v>0</v>
      </c>
      <c r="F17" s="8">
        <v>0</v>
      </c>
      <c r="G17" s="8">
        <v>176</v>
      </c>
      <c r="H17" s="8">
        <v>668</v>
      </c>
      <c r="I17" s="8">
        <v>434</v>
      </c>
      <c r="J17" s="8">
        <v>234</v>
      </c>
      <c r="K17" s="8">
        <v>445</v>
      </c>
      <c r="L17" s="8">
        <v>173</v>
      </c>
      <c r="M17" s="8">
        <v>272</v>
      </c>
      <c r="N17" s="8">
        <v>169</v>
      </c>
    </row>
    <row r="18" ht="22.5" customHeight="1">
      <c r="N18" s="89" t="s">
        <v>234</v>
      </c>
    </row>
    <row r="19" ht="22.5" customHeight="1">
      <c r="A19" s="90" t="s">
        <v>520</v>
      </c>
    </row>
  </sheetData>
  <mergeCells count="6">
    <mergeCell ref="K3:M3"/>
    <mergeCell ref="N3:N4"/>
    <mergeCell ref="A3:A4"/>
    <mergeCell ref="B3:F3"/>
    <mergeCell ref="G3:G4"/>
    <mergeCell ref="H3:J3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9" scale="80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D29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2" sqref="I12"/>
    </sheetView>
  </sheetViews>
  <sheetFormatPr defaultColWidth="9.00390625" defaultRowHeight="13.5"/>
  <cols>
    <col min="1" max="1" width="10.75390625" style="27" customWidth="1"/>
    <col min="2" max="30" width="8.625" style="27" customWidth="1"/>
    <col min="31" max="16384" width="9.00390625" style="27" customWidth="1"/>
  </cols>
  <sheetData>
    <row r="1" spans="1:27" ht="24" customHeight="1">
      <c r="A1" s="26" t="s">
        <v>284</v>
      </c>
      <c r="I1" s="62"/>
      <c r="J1" s="62"/>
      <c r="K1" s="62"/>
      <c r="L1" s="63"/>
      <c r="Z1" s="63"/>
      <c r="AA1" s="63"/>
    </row>
    <row r="2" spans="1:30" ht="24" customHeight="1">
      <c r="A2" s="27" t="s">
        <v>573</v>
      </c>
      <c r="I2" s="64"/>
      <c r="J2" s="64"/>
      <c r="K2" s="64"/>
      <c r="L2" s="64"/>
      <c r="AD2" s="65" t="s">
        <v>567</v>
      </c>
    </row>
    <row r="3" spans="1:30" ht="24" customHeight="1">
      <c r="A3" s="308" t="s">
        <v>387</v>
      </c>
      <c r="B3" s="308" t="s">
        <v>239</v>
      </c>
      <c r="C3" s="308" t="s">
        <v>241</v>
      </c>
      <c r="D3" s="385" t="s">
        <v>396</v>
      </c>
      <c r="E3" s="304"/>
      <c r="F3" s="304"/>
      <c r="G3" s="304"/>
      <c r="H3" s="304"/>
      <c r="I3" s="304"/>
      <c r="J3" s="397"/>
      <c r="K3" s="398"/>
      <c r="L3" s="385" t="s">
        <v>400</v>
      </c>
      <c r="M3" s="304"/>
      <c r="N3" s="304"/>
      <c r="O3" s="304"/>
      <c r="P3" s="304"/>
      <c r="Q3" s="304"/>
      <c r="R3" s="304"/>
      <c r="S3" s="304"/>
      <c r="T3" s="304"/>
      <c r="U3" s="302"/>
      <c r="V3" s="385" t="s">
        <v>390</v>
      </c>
      <c r="W3" s="304"/>
      <c r="X3" s="304"/>
      <c r="Y3" s="304"/>
      <c r="Z3" s="302"/>
      <c r="AA3" s="385" t="s">
        <v>240</v>
      </c>
      <c r="AB3" s="304"/>
      <c r="AC3" s="304"/>
      <c r="AD3" s="302"/>
    </row>
    <row r="4" spans="1:30" ht="23.25" customHeight="1">
      <c r="A4" s="309"/>
      <c r="B4" s="309"/>
      <c r="C4" s="309"/>
      <c r="D4" s="305" t="s">
        <v>251</v>
      </c>
      <c r="E4" s="305" t="s">
        <v>252</v>
      </c>
      <c r="F4" s="405" t="s">
        <v>253</v>
      </c>
      <c r="G4" s="387" t="s">
        <v>379</v>
      </c>
      <c r="H4" s="387" t="s">
        <v>537</v>
      </c>
      <c r="I4" s="308" t="s">
        <v>538</v>
      </c>
      <c r="J4" s="401" t="s">
        <v>546</v>
      </c>
      <c r="K4" s="401" t="s">
        <v>547</v>
      </c>
      <c r="L4" s="305" t="s">
        <v>251</v>
      </c>
      <c r="M4" s="308" t="s">
        <v>401</v>
      </c>
      <c r="N4" s="308" t="s">
        <v>402</v>
      </c>
      <c r="O4" s="308" t="s">
        <v>403</v>
      </c>
      <c r="P4" s="308" t="s">
        <v>404</v>
      </c>
      <c r="Q4" s="308" t="s">
        <v>405</v>
      </c>
      <c r="R4" s="308" t="s">
        <v>410</v>
      </c>
      <c r="S4" s="309"/>
      <c r="T4" s="309"/>
      <c r="U4" s="309"/>
      <c r="V4" s="305" t="s">
        <v>251</v>
      </c>
      <c r="W4" s="308" t="s">
        <v>385</v>
      </c>
      <c r="X4" s="309"/>
      <c r="Y4" s="308" t="s">
        <v>386</v>
      </c>
      <c r="Z4" s="309"/>
      <c r="AA4" s="403" t="s">
        <v>251</v>
      </c>
      <c r="AB4" s="403" t="s">
        <v>255</v>
      </c>
      <c r="AC4" s="403" t="s">
        <v>285</v>
      </c>
      <c r="AD4" s="403" t="s">
        <v>286</v>
      </c>
    </row>
    <row r="5" spans="1:30" ht="22.5" customHeight="1">
      <c r="A5" s="309"/>
      <c r="B5" s="309"/>
      <c r="C5" s="309"/>
      <c r="D5" s="305"/>
      <c r="E5" s="305"/>
      <c r="F5" s="405"/>
      <c r="G5" s="302"/>
      <c r="H5" s="302"/>
      <c r="I5" s="309"/>
      <c r="J5" s="402"/>
      <c r="K5" s="402"/>
      <c r="L5" s="305"/>
      <c r="M5" s="309"/>
      <c r="N5" s="309"/>
      <c r="O5" s="309"/>
      <c r="P5" s="309"/>
      <c r="Q5" s="309"/>
      <c r="R5" s="31" t="s">
        <v>407</v>
      </c>
      <c r="S5" s="31" t="s">
        <v>408</v>
      </c>
      <c r="T5" s="31" t="s">
        <v>409</v>
      </c>
      <c r="U5" s="33" t="s">
        <v>286</v>
      </c>
      <c r="V5" s="305"/>
      <c r="W5" s="32" t="s">
        <v>252</v>
      </c>
      <c r="X5" s="32" t="s">
        <v>253</v>
      </c>
      <c r="Y5" s="32" t="s">
        <v>252</v>
      </c>
      <c r="Z5" s="32" t="s">
        <v>253</v>
      </c>
      <c r="AA5" s="404"/>
      <c r="AB5" s="404"/>
      <c r="AC5" s="404"/>
      <c r="AD5" s="404"/>
    </row>
    <row r="6" spans="1:30" s="121" customFormat="1" ht="36" customHeight="1">
      <c r="A6" s="125" t="s">
        <v>368</v>
      </c>
      <c r="B6" s="140">
        <v>15</v>
      </c>
      <c r="C6" s="140">
        <f>C8+C24</f>
        <v>374</v>
      </c>
      <c r="D6" s="140">
        <f aca="true" t="shared" si="0" ref="D6:AD6">D8+D24</f>
        <v>13210</v>
      </c>
      <c r="E6" s="140">
        <f t="shared" si="0"/>
        <v>6292</v>
      </c>
      <c r="F6" s="141">
        <f t="shared" si="0"/>
        <v>6918</v>
      </c>
      <c r="G6" s="142">
        <f t="shared" si="0"/>
        <v>4526</v>
      </c>
      <c r="H6" s="140">
        <f t="shared" si="0"/>
        <v>4346</v>
      </c>
      <c r="I6" s="140">
        <f t="shared" si="0"/>
        <v>4338</v>
      </c>
      <c r="J6" s="140">
        <f t="shared" si="0"/>
        <v>33</v>
      </c>
      <c r="K6" s="140">
        <f t="shared" si="0"/>
        <v>29</v>
      </c>
      <c r="L6" s="140">
        <f t="shared" si="0"/>
        <v>13210</v>
      </c>
      <c r="M6" s="140">
        <f t="shared" si="0"/>
        <v>10768</v>
      </c>
      <c r="N6" s="140">
        <f t="shared" si="0"/>
        <v>0</v>
      </c>
      <c r="O6" s="140">
        <f t="shared" si="0"/>
        <v>941</v>
      </c>
      <c r="P6" s="140">
        <f t="shared" si="0"/>
        <v>978</v>
      </c>
      <c r="Q6" s="140">
        <f t="shared" si="0"/>
        <v>214</v>
      </c>
      <c r="R6" s="140">
        <f t="shared" si="0"/>
        <v>109</v>
      </c>
      <c r="S6" s="140">
        <f t="shared" si="0"/>
        <v>120</v>
      </c>
      <c r="T6" s="140">
        <f t="shared" si="0"/>
        <v>80</v>
      </c>
      <c r="U6" s="140">
        <f t="shared" si="0"/>
        <v>0</v>
      </c>
      <c r="V6" s="140">
        <f t="shared" si="0"/>
        <v>1211</v>
      </c>
      <c r="W6" s="140">
        <f t="shared" si="0"/>
        <v>666</v>
      </c>
      <c r="X6" s="140">
        <f t="shared" si="0"/>
        <v>219</v>
      </c>
      <c r="Y6" s="140">
        <f t="shared" si="0"/>
        <v>174</v>
      </c>
      <c r="Z6" s="140">
        <f t="shared" si="0"/>
        <v>152</v>
      </c>
      <c r="AA6" s="140">
        <f t="shared" si="0"/>
        <v>136</v>
      </c>
      <c r="AB6" s="140">
        <f t="shared" si="0"/>
        <v>73</v>
      </c>
      <c r="AC6" s="140">
        <f t="shared" si="0"/>
        <v>34</v>
      </c>
      <c r="AD6" s="140">
        <f t="shared" si="0"/>
        <v>29</v>
      </c>
    </row>
    <row r="7" spans="1:30" ht="36" customHeight="1">
      <c r="A7" s="47"/>
      <c r="B7" s="66"/>
      <c r="C7" s="66"/>
      <c r="D7" s="66"/>
      <c r="E7" s="66"/>
      <c r="F7" s="67"/>
      <c r="G7" s="68"/>
      <c r="H7" s="68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</row>
    <row r="8" spans="1:30" s="121" customFormat="1" ht="36" customHeight="1">
      <c r="A8" s="138" t="s">
        <v>287</v>
      </c>
      <c r="B8" s="143">
        <f aca="true" t="shared" si="1" ref="B8:AD8">SUM(B9:B22)</f>
        <v>14</v>
      </c>
      <c r="C8" s="143">
        <f t="shared" si="1"/>
        <v>355</v>
      </c>
      <c r="D8" s="143">
        <f t="shared" si="1"/>
        <v>12858</v>
      </c>
      <c r="E8" s="143">
        <f t="shared" si="1"/>
        <v>6111</v>
      </c>
      <c r="F8" s="144">
        <f t="shared" si="1"/>
        <v>6747</v>
      </c>
      <c r="G8" s="145">
        <f t="shared" si="1"/>
        <v>4409</v>
      </c>
      <c r="H8" s="143">
        <f t="shared" si="1"/>
        <v>4231</v>
      </c>
      <c r="I8" s="143">
        <f t="shared" si="1"/>
        <v>4218</v>
      </c>
      <c r="J8" s="143">
        <f t="shared" si="1"/>
        <v>33</v>
      </c>
      <c r="K8" s="143">
        <f t="shared" si="1"/>
        <v>29</v>
      </c>
      <c r="L8" s="143">
        <f t="shared" si="1"/>
        <v>12858</v>
      </c>
      <c r="M8" s="143">
        <f t="shared" si="1"/>
        <v>10416</v>
      </c>
      <c r="N8" s="143">
        <f t="shared" si="1"/>
        <v>0</v>
      </c>
      <c r="O8" s="143">
        <f t="shared" si="1"/>
        <v>941</v>
      </c>
      <c r="P8" s="143">
        <f t="shared" si="1"/>
        <v>978</v>
      </c>
      <c r="Q8" s="143">
        <f t="shared" si="1"/>
        <v>214</v>
      </c>
      <c r="R8" s="143">
        <f t="shared" si="1"/>
        <v>109</v>
      </c>
      <c r="S8" s="143">
        <f t="shared" si="1"/>
        <v>120</v>
      </c>
      <c r="T8" s="143">
        <f t="shared" si="1"/>
        <v>80</v>
      </c>
      <c r="U8" s="143">
        <f t="shared" si="1"/>
        <v>0</v>
      </c>
      <c r="V8" s="143">
        <f t="shared" si="1"/>
        <v>1154</v>
      </c>
      <c r="W8" s="143">
        <f t="shared" si="1"/>
        <v>638</v>
      </c>
      <c r="X8" s="143">
        <f t="shared" si="1"/>
        <v>210</v>
      </c>
      <c r="Y8" s="143">
        <f t="shared" si="1"/>
        <v>165</v>
      </c>
      <c r="Z8" s="143">
        <f t="shared" si="1"/>
        <v>141</v>
      </c>
      <c r="AA8" s="143">
        <f t="shared" si="1"/>
        <v>125</v>
      </c>
      <c r="AB8" s="143">
        <f t="shared" si="1"/>
        <v>69</v>
      </c>
      <c r="AC8" s="143">
        <f t="shared" si="1"/>
        <v>32</v>
      </c>
      <c r="AD8" s="143">
        <f t="shared" si="1"/>
        <v>24</v>
      </c>
    </row>
    <row r="9" spans="1:30" ht="36" customHeight="1">
      <c r="A9" s="69" t="s">
        <v>288</v>
      </c>
      <c r="B9" s="66">
        <v>1</v>
      </c>
      <c r="C9" s="66">
        <v>24</v>
      </c>
      <c r="D9" s="66">
        <v>980</v>
      </c>
      <c r="E9" s="66">
        <v>554</v>
      </c>
      <c r="F9" s="67">
        <v>426</v>
      </c>
      <c r="G9" s="68">
        <v>329</v>
      </c>
      <c r="H9" s="68">
        <v>327</v>
      </c>
      <c r="I9" s="66">
        <v>324</v>
      </c>
      <c r="J9" s="66">
        <v>0</v>
      </c>
      <c r="K9" s="66">
        <v>0</v>
      </c>
      <c r="L9" s="66">
        <v>980</v>
      </c>
      <c r="M9" s="66">
        <v>980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f>W9+X9+Y9+Z9</f>
        <v>73</v>
      </c>
      <c r="W9" s="66">
        <v>61</v>
      </c>
      <c r="X9" s="66">
        <v>11</v>
      </c>
      <c r="Y9" s="66">
        <v>1</v>
      </c>
      <c r="Z9" s="66">
        <v>0</v>
      </c>
      <c r="AA9" s="66">
        <f>AB9+AC9+AD9</f>
        <v>9</v>
      </c>
      <c r="AB9" s="66">
        <v>6</v>
      </c>
      <c r="AC9" s="66">
        <v>2</v>
      </c>
      <c r="AD9" s="66">
        <v>1</v>
      </c>
    </row>
    <row r="10" spans="1:30" ht="36" customHeight="1">
      <c r="A10" s="69" t="s">
        <v>289</v>
      </c>
      <c r="B10" s="66">
        <v>1</v>
      </c>
      <c r="C10" s="66">
        <v>24</v>
      </c>
      <c r="D10" s="66">
        <v>958</v>
      </c>
      <c r="E10" s="66">
        <v>0</v>
      </c>
      <c r="F10" s="67">
        <v>958</v>
      </c>
      <c r="G10" s="68">
        <v>321</v>
      </c>
      <c r="H10" s="68">
        <v>319</v>
      </c>
      <c r="I10" s="66">
        <v>318</v>
      </c>
      <c r="J10" s="66">
        <v>0</v>
      </c>
      <c r="K10" s="66">
        <v>0</v>
      </c>
      <c r="L10" s="66">
        <v>958</v>
      </c>
      <c r="M10" s="66">
        <v>958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f aca="true" t="shared" si="2" ref="V10:V22">W10+X10+Y10+Z10</f>
        <v>67</v>
      </c>
      <c r="W10" s="66">
        <v>45</v>
      </c>
      <c r="X10" s="66">
        <v>20</v>
      </c>
      <c r="Y10" s="66">
        <v>1</v>
      </c>
      <c r="Z10" s="66">
        <v>1</v>
      </c>
      <c r="AA10" s="66">
        <f aca="true" t="shared" si="3" ref="AA10:AA22">AB10+AC10+AD10</f>
        <v>8</v>
      </c>
      <c r="AB10" s="66">
        <v>5</v>
      </c>
      <c r="AC10" s="66">
        <v>1</v>
      </c>
      <c r="AD10" s="66">
        <v>2</v>
      </c>
    </row>
    <row r="11" spans="1:30" ht="36" customHeight="1">
      <c r="A11" s="69" t="s">
        <v>290</v>
      </c>
      <c r="B11" s="66">
        <v>1</v>
      </c>
      <c r="C11" s="66">
        <v>24</v>
      </c>
      <c r="D11" s="66">
        <v>919</v>
      </c>
      <c r="E11" s="66">
        <v>14</v>
      </c>
      <c r="F11" s="67">
        <v>905</v>
      </c>
      <c r="G11" s="68">
        <v>301</v>
      </c>
      <c r="H11" s="68">
        <v>310</v>
      </c>
      <c r="I11" s="66">
        <v>308</v>
      </c>
      <c r="J11" s="66">
        <v>0</v>
      </c>
      <c r="K11" s="66">
        <v>0</v>
      </c>
      <c r="L11" s="66">
        <v>919</v>
      </c>
      <c r="M11" s="66">
        <v>719</v>
      </c>
      <c r="N11" s="66">
        <v>0</v>
      </c>
      <c r="O11" s="66">
        <v>0</v>
      </c>
      <c r="P11" s="66">
        <v>0</v>
      </c>
      <c r="Q11" s="66">
        <v>120</v>
      </c>
      <c r="R11" s="66">
        <v>0</v>
      </c>
      <c r="S11" s="66">
        <v>0</v>
      </c>
      <c r="T11" s="66">
        <v>80</v>
      </c>
      <c r="U11" s="66">
        <v>0</v>
      </c>
      <c r="V11" s="66">
        <f t="shared" si="2"/>
        <v>108</v>
      </c>
      <c r="W11" s="66">
        <v>45</v>
      </c>
      <c r="X11" s="66">
        <v>21</v>
      </c>
      <c r="Y11" s="66">
        <v>15</v>
      </c>
      <c r="Z11" s="66">
        <v>27</v>
      </c>
      <c r="AA11" s="66">
        <f t="shared" si="3"/>
        <v>9</v>
      </c>
      <c r="AB11" s="66">
        <v>5</v>
      </c>
      <c r="AC11" s="66">
        <v>2</v>
      </c>
      <c r="AD11" s="66">
        <v>2</v>
      </c>
    </row>
    <row r="12" spans="1:30" ht="36" customHeight="1">
      <c r="A12" s="69" t="s">
        <v>291</v>
      </c>
      <c r="B12" s="66">
        <v>1</v>
      </c>
      <c r="C12" s="66">
        <v>21</v>
      </c>
      <c r="D12" s="66">
        <v>840</v>
      </c>
      <c r="E12" s="66">
        <v>582</v>
      </c>
      <c r="F12" s="67">
        <v>258</v>
      </c>
      <c r="G12" s="68">
        <v>280</v>
      </c>
      <c r="H12" s="68">
        <v>281</v>
      </c>
      <c r="I12" s="66">
        <v>279</v>
      </c>
      <c r="J12" s="66">
        <v>0</v>
      </c>
      <c r="K12" s="66">
        <v>0</v>
      </c>
      <c r="L12" s="66">
        <v>840</v>
      </c>
      <c r="M12" s="66">
        <v>720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120</v>
      </c>
      <c r="T12" s="66">
        <v>0</v>
      </c>
      <c r="U12" s="66">
        <v>0</v>
      </c>
      <c r="V12" s="66">
        <f t="shared" si="2"/>
        <v>57</v>
      </c>
      <c r="W12" s="66">
        <v>42</v>
      </c>
      <c r="X12" s="66">
        <v>10</v>
      </c>
      <c r="Y12" s="66">
        <v>3</v>
      </c>
      <c r="Z12" s="66">
        <v>2</v>
      </c>
      <c r="AA12" s="66">
        <f t="shared" si="3"/>
        <v>10</v>
      </c>
      <c r="AB12" s="66">
        <v>5</v>
      </c>
      <c r="AC12" s="66">
        <v>3</v>
      </c>
      <c r="AD12" s="66">
        <v>2</v>
      </c>
    </row>
    <row r="13" spans="1:30" ht="36" customHeight="1">
      <c r="A13" s="69" t="s">
        <v>292</v>
      </c>
      <c r="B13" s="66">
        <v>1</v>
      </c>
      <c r="C13" s="66">
        <v>24</v>
      </c>
      <c r="D13" s="66">
        <v>941</v>
      </c>
      <c r="E13" s="66">
        <v>839</v>
      </c>
      <c r="F13" s="67">
        <v>102</v>
      </c>
      <c r="G13" s="68">
        <v>320</v>
      </c>
      <c r="H13" s="68">
        <v>316</v>
      </c>
      <c r="I13" s="66">
        <v>305</v>
      </c>
      <c r="J13" s="66">
        <v>0</v>
      </c>
      <c r="K13" s="66">
        <v>0</v>
      </c>
      <c r="L13" s="66">
        <v>941</v>
      </c>
      <c r="M13" s="66">
        <v>0</v>
      </c>
      <c r="N13" s="66">
        <v>0</v>
      </c>
      <c r="O13" s="66">
        <v>941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f t="shared" si="2"/>
        <v>74</v>
      </c>
      <c r="W13" s="66">
        <v>60</v>
      </c>
      <c r="X13" s="66">
        <v>10</v>
      </c>
      <c r="Y13" s="66">
        <v>3</v>
      </c>
      <c r="Z13" s="66">
        <v>1</v>
      </c>
      <c r="AA13" s="66">
        <f t="shared" si="3"/>
        <v>24</v>
      </c>
      <c r="AB13" s="66">
        <v>6</v>
      </c>
      <c r="AC13" s="66">
        <v>16</v>
      </c>
      <c r="AD13" s="66">
        <v>2</v>
      </c>
    </row>
    <row r="14" spans="1:30" ht="36" customHeight="1">
      <c r="A14" s="69" t="s">
        <v>293</v>
      </c>
      <c r="B14" s="66">
        <v>1</v>
      </c>
      <c r="C14" s="66">
        <v>21</v>
      </c>
      <c r="D14" s="66">
        <v>840</v>
      </c>
      <c r="E14" s="66">
        <v>348</v>
      </c>
      <c r="F14" s="67">
        <v>492</v>
      </c>
      <c r="G14" s="68">
        <v>280</v>
      </c>
      <c r="H14" s="68">
        <v>281</v>
      </c>
      <c r="I14" s="66">
        <v>279</v>
      </c>
      <c r="J14" s="66">
        <v>0</v>
      </c>
      <c r="K14" s="66">
        <v>0</v>
      </c>
      <c r="L14" s="66">
        <v>840</v>
      </c>
      <c r="M14" s="66">
        <v>0</v>
      </c>
      <c r="N14" s="66">
        <v>0</v>
      </c>
      <c r="O14" s="66">
        <v>0</v>
      </c>
      <c r="P14" s="66">
        <v>840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f t="shared" si="2"/>
        <v>66</v>
      </c>
      <c r="W14" s="66">
        <v>51</v>
      </c>
      <c r="X14" s="66">
        <v>11</v>
      </c>
      <c r="Y14" s="66">
        <v>3</v>
      </c>
      <c r="Z14" s="66">
        <v>1</v>
      </c>
      <c r="AA14" s="66">
        <f t="shared" si="3"/>
        <v>10</v>
      </c>
      <c r="AB14" s="66">
        <v>4</v>
      </c>
      <c r="AC14" s="66">
        <v>4</v>
      </c>
      <c r="AD14" s="66">
        <v>2</v>
      </c>
    </row>
    <row r="15" spans="1:30" ht="36" customHeight="1">
      <c r="A15" s="69" t="s">
        <v>294</v>
      </c>
      <c r="B15" s="66">
        <v>1</v>
      </c>
      <c r="C15" s="66">
        <v>24</v>
      </c>
      <c r="D15" s="66">
        <v>954</v>
      </c>
      <c r="E15" s="66">
        <v>563</v>
      </c>
      <c r="F15" s="67">
        <v>391</v>
      </c>
      <c r="G15" s="68">
        <v>321</v>
      </c>
      <c r="H15" s="68">
        <v>320</v>
      </c>
      <c r="I15" s="66">
        <v>313</v>
      </c>
      <c r="J15" s="66">
        <v>0</v>
      </c>
      <c r="K15" s="66">
        <v>0</v>
      </c>
      <c r="L15" s="66">
        <v>954</v>
      </c>
      <c r="M15" s="66">
        <v>954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f t="shared" si="2"/>
        <v>62</v>
      </c>
      <c r="W15" s="66">
        <v>42</v>
      </c>
      <c r="X15" s="66">
        <v>13</v>
      </c>
      <c r="Y15" s="66">
        <v>5</v>
      </c>
      <c r="Z15" s="66">
        <v>2</v>
      </c>
      <c r="AA15" s="66">
        <f t="shared" si="3"/>
        <v>8</v>
      </c>
      <c r="AB15" s="66">
        <v>5</v>
      </c>
      <c r="AC15" s="66">
        <v>1</v>
      </c>
      <c r="AD15" s="66">
        <v>2</v>
      </c>
    </row>
    <row r="16" spans="1:30" ht="36" customHeight="1">
      <c r="A16" s="69" t="s">
        <v>296</v>
      </c>
      <c r="B16" s="66">
        <v>1</v>
      </c>
      <c r="C16" s="66">
        <v>25</v>
      </c>
      <c r="D16" s="66">
        <v>653</v>
      </c>
      <c r="E16" s="66">
        <v>0</v>
      </c>
      <c r="F16" s="67">
        <v>653</v>
      </c>
      <c r="G16" s="68">
        <v>225</v>
      </c>
      <c r="H16" s="68">
        <v>222</v>
      </c>
      <c r="I16" s="66">
        <v>206</v>
      </c>
      <c r="J16" s="66">
        <v>33</v>
      </c>
      <c r="K16" s="66">
        <v>29</v>
      </c>
      <c r="L16" s="66">
        <v>653</v>
      </c>
      <c r="M16" s="66">
        <v>450</v>
      </c>
      <c r="N16" s="66">
        <v>0</v>
      </c>
      <c r="O16" s="66">
        <v>0</v>
      </c>
      <c r="P16" s="66">
        <v>0</v>
      </c>
      <c r="Q16" s="66">
        <v>94</v>
      </c>
      <c r="R16" s="66">
        <v>109</v>
      </c>
      <c r="S16" s="66">
        <v>0</v>
      </c>
      <c r="T16" s="66">
        <v>0</v>
      </c>
      <c r="U16" s="66">
        <v>0</v>
      </c>
      <c r="V16" s="66">
        <f t="shared" si="2"/>
        <v>118</v>
      </c>
      <c r="W16" s="66">
        <v>25</v>
      </c>
      <c r="X16" s="66">
        <v>29</v>
      </c>
      <c r="Y16" s="66">
        <v>32</v>
      </c>
      <c r="Z16" s="66">
        <v>32</v>
      </c>
      <c r="AA16" s="66">
        <f t="shared" si="3"/>
        <v>9</v>
      </c>
      <c r="AB16" s="66">
        <v>7</v>
      </c>
      <c r="AC16" s="66">
        <v>1</v>
      </c>
      <c r="AD16" s="66">
        <v>1</v>
      </c>
    </row>
    <row r="17" spans="1:30" ht="36" customHeight="1">
      <c r="A17" s="69" t="s">
        <v>344</v>
      </c>
      <c r="B17" s="66">
        <v>1</v>
      </c>
      <c r="C17" s="66">
        <v>32</v>
      </c>
      <c r="D17" s="66">
        <v>1169</v>
      </c>
      <c r="E17" s="66">
        <v>374</v>
      </c>
      <c r="F17" s="67">
        <v>795</v>
      </c>
      <c r="G17" s="68">
        <v>449</v>
      </c>
      <c r="H17" s="68">
        <v>352</v>
      </c>
      <c r="I17" s="66">
        <v>368</v>
      </c>
      <c r="J17" s="66">
        <v>0</v>
      </c>
      <c r="K17" s="66">
        <v>0</v>
      </c>
      <c r="L17" s="66">
        <v>1169</v>
      </c>
      <c r="M17" s="66">
        <v>1169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f t="shared" si="2"/>
        <v>94</v>
      </c>
      <c r="W17" s="66">
        <v>34</v>
      </c>
      <c r="X17" s="66">
        <v>30</v>
      </c>
      <c r="Y17" s="66">
        <v>12</v>
      </c>
      <c r="Z17" s="66">
        <v>18</v>
      </c>
      <c r="AA17" s="66">
        <f t="shared" si="3"/>
        <v>7</v>
      </c>
      <c r="AB17" s="66">
        <v>3</v>
      </c>
      <c r="AC17" s="66">
        <v>1</v>
      </c>
      <c r="AD17" s="66">
        <v>3</v>
      </c>
    </row>
    <row r="18" spans="1:30" ht="36" customHeight="1">
      <c r="A18" s="69" t="s">
        <v>295</v>
      </c>
      <c r="B18" s="66">
        <v>1</v>
      </c>
      <c r="C18" s="66">
        <v>20</v>
      </c>
      <c r="D18" s="66">
        <v>736</v>
      </c>
      <c r="E18" s="66">
        <v>493</v>
      </c>
      <c r="F18" s="67">
        <v>243</v>
      </c>
      <c r="G18" s="68">
        <v>230</v>
      </c>
      <c r="H18" s="68">
        <v>280</v>
      </c>
      <c r="I18" s="66">
        <v>226</v>
      </c>
      <c r="J18" s="66">
        <v>0</v>
      </c>
      <c r="K18" s="66">
        <v>0</v>
      </c>
      <c r="L18" s="66">
        <v>736</v>
      </c>
      <c r="M18" s="66">
        <v>736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f t="shared" si="2"/>
        <v>92</v>
      </c>
      <c r="W18" s="66">
        <v>45</v>
      </c>
      <c r="X18" s="66">
        <v>8</v>
      </c>
      <c r="Y18" s="66">
        <v>35</v>
      </c>
      <c r="Z18" s="66">
        <v>4</v>
      </c>
      <c r="AA18" s="66">
        <f t="shared" si="3"/>
        <v>4</v>
      </c>
      <c r="AB18" s="66">
        <v>3</v>
      </c>
      <c r="AC18" s="66">
        <v>0</v>
      </c>
      <c r="AD18" s="66">
        <v>1</v>
      </c>
    </row>
    <row r="19" spans="1:30" ht="36" customHeight="1">
      <c r="A19" s="69" t="s">
        <v>297</v>
      </c>
      <c r="B19" s="66">
        <v>1</v>
      </c>
      <c r="C19" s="66">
        <v>12</v>
      </c>
      <c r="D19" s="66">
        <v>316</v>
      </c>
      <c r="E19" s="66">
        <v>0</v>
      </c>
      <c r="F19" s="67">
        <v>316</v>
      </c>
      <c r="G19" s="68">
        <v>116</v>
      </c>
      <c r="H19" s="68">
        <v>103</v>
      </c>
      <c r="I19" s="66">
        <v>97</v>
      </c>
      <c r="J19" s="66">
        <v>0</v>
      </c>
      <c r="K19" s="66">
        <v>0</v>
      </c>
      <c r="L19" s="66">
        <v>316</v>
      </c>
      <c r="M19" s="66">
        <v>255</v>
      </c>
      <c r="N19" s="66">
        <v>0</v>
      </c>
      <c r="O19" s="66">
        <v>0</v>
      </c>
      <c r="P19" s="66">
        <v>61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f t="shared" si="2"/>
        <v>50</v>
      </c>
      <c r="W19" s="66">
        <v>16</v>
      </c>
      <c r="X19" s="66">
        <v>7</v>
      </c>
      <c r="Y19" s="66">
        <v>10</v>
      </c>
      <c r="Z19" s="66">
        <v>17</v>
      </c>
      <c r="AA19" s="66">
        <f t="shared" si="3"/>
        <v>6</v>
      </c>
      <c r="AB19" s="66">
        <v>5</v>
      </c>
      <c r="AC19" s="66">
        <v>1</v>
      </c>
      <c r="AD19" s="66">
        <v>0</v>
      </c>
    </row>
    <row r="20" spans="1:30" ht="36" customHeight="1">
      <c r="A20" s="69" t="s">
        <v>345</v>
      </c>
      <c r="B20" s="66">
        <v>1</v>
      </c>
      <c r="C20" s="66">
        <v>32</v>
      </c>
      <c r="D20" s="66">
        <v>924</v>
      </c>
      <c r="E20" s="66">
        <v>642</v>
      </c>
      <c r="F20" s="67">
        <v>282</v>
      </c>
      <c r="G20" s="68">
        <v>304</v>
      </c>
      <c r="H20" s="68">
        <v>284</v>
      </c>
      <c r="I20" s="66">
        <v>336</v>
      </c>
      <c r="J20" s="66">
        <v>0</v>
      </c>
      <c r="K20" s="66">
        <v>0</v>
      </c>
      <c r="L20" s="66">
        <v>924</v>
      </c>
      <c r="M20" s="66">
        <v>847</v>
      </c>
      <c r="N20" s="66">
        <v>0</v>
      </c>
      <c r="O20" s="66">
        <v>0</v>
      </c>
      <c r="P20" s="66">
        <v>77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f t="shared" si="2"/>
        <v>87</v>
      </c>
      <c r="W20" s="66">
        <v>51</v>
      </c>
      <c r="X20" s="66">
        <v>17</v>
      </c>
      <c r="Y20" s="66">
        <v>10</v>
      </c>
      <c r="Z20" s="66">
        <v>9</v>
      </c>
      <c r="AA20" s="66">
        <f t="shared" si="3"/>
        <v>6</v>
      </c>
      <c r="AB20" s="66">
        <v>4</v>
      </c>
      <c r="AC20" s="66">
        <v>0</v>
      </c>
      <c r="AD20" s="66">
        <v>2</v>
      </c>
    </row>
    <row r="21" spans="1:30" ht="36" customHeight="1">
      <c r="A21" s="69" t="s">
        <v>298</v>
      </c>
      <c r="B21" s="66">
        <v>1</v>
      </c>
      <c r="C21" s="66">
        <v>44</v>
      </c>
      <c r="D21" s="66">
        <v>1732</v>
      </c>
      <c r="E21" s="66">
        <v>1049</v>
      </c>
      <c r="F21" s="67">
        <v>683</v>
      </c>
      <c r="G21" s="68">
        <v>623</v>
      </c>
      <c r="H21" s="68">
        <v>552</v>
      </c>
      <c r="I21" s="66">
        <v>557</v>
      </c>
      <c r="J21" s="66">
        <v>0</v>
      </c>
      <c r="K21" s="66">
        <v>0</v>
      </c>
      <c r="L21" s="66">
        <v>1732</v>
      </c>
      <c r="M21" s="66">
        <v>1732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f t="shared" si="2"/>
        <v>120</v>
      </c>
      <c r="W21" s="66">
        <v>72</v>
      </c>
      <c r="X21" s="66">
        <v>14</v>
      </c>
      <c r="Y21" s="66">
        <v>17</v>
      </c>
      <c r="Z21" s="66">
        <v>17</v>
      </c>
      <c r="AA21" s="66">
        <f t="shared" si="3"/>
        <v>10</v>
      </c>
      <c r="AB21" s="66">
        <v>9</v>
      </c>
      <c r="AC21" s="66">
        <v>0</v>
      </c>
      <c r="AD21" s="66">
        <v>1</v>
      </c>
    </row>
    <row r="22" spans="1:30" ht="36" customHeight="1">
      <c r="A22" s="69" t="s">
        <v>299</v>
      </c>
      <c r="B22" s="66">
        <v>1</v>
      </c>
      <c r="C22" s="66">
        <v>28</v>
      </c>
      <c r="D22" s="66">
        <v>896</v>
      </c>
      <c r="E22" s="66">
        <v>653</v>
      </c>
      <c r="F22" s="67">
        <v>243</v>
      </c>
      <c r="G22" s="68">
        <v>310</v>
      </c>
      <c r="H22" s="68">
        <v>284</v>
      </c>
      <c r="I22" s="66">
        <v>302</v>
      </c>
      <c r="J22" s="66">
        <v>0</v>
      </c>
      <c r="K22" s="66">
        <v>0</v>
      </c>
      <c r="L22" s="66">
        <v>896</v>
      </c>
      <c r="M22" s="66">
        <v>896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f t="shared" si="2"/>
        <v>86</v>
      </c>
      <c r="W22" s="66">
        <v>49</v>
      </c>
      <c r="X22" s="66">
        <v>9</v>
      </c>
      <c r="Y22" s="66">
        <v>18</v>
      </c>
      <c r="Z22" s="66">
        <v>10</v>
      </c>
      <c r="AA22" s="66">
        <f t="shared" si="3"/>
        <v>5</v>
      </c>
      <c r="AB22" s="66">
        <v>2</v>
      </c>
      <c r="AC22" s="66">
        <v>0</v>
      </c>
      <c r="AD22" s="66">
        <v>3</v>
      </c>
    </row>
    <row r="23" spans="1:30" ht="36" customHeight="1">
      <c r="A23" s="47"/>
      <c r="B23" s="66"/>
      <c r="C23" s="66"/>
      <c r="D23" s="66"/>
      <c r="E23" s="66"/>
      <c r="F23" s="67"/>
      <c r="G23" s="68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</row>
    <row r="24" spans="1:30" s="121" customFormat="1" ht="36" customHeight="1">
      <c r="A24" s="146" t="s">
        <v>411</v>
      </c>
      <c r="B24" s="143">
        <f aca="true" t="shared" si="4" ref="B24:M24">B25</f>
        <v>1</v>
      </c>
      <c r="C24" s="143">
        <f t="shared" si="4"/>
        <v>19</v>
      </c>
      <c r="D24" s="143">
        <f t="shared" si="4"/>
        <v>352</v>
      </c>
      <c r="E24" s="143">
        <f t="shared" si="4"/>
        <v>181</v>
      </c>
      <c r="F24" s="144">
        <f t="shared" si="4"/>
        <v>171</v>
      </c>
      <c r="G24" s="145">
        <f t="shared" si="4"/>
        <v>117</v>
      </c>
      <c r="H24" s="145">
        <f t="shared" si="4"/>
        <v>115</v>
      </c>
      <c r="I24" s="143">
        <f t="shared" si="4"/>
        <v>120</v>
      </c>
      <c r="J24" s="143">
        <f t="shared" si="4"/>
        <v>0</v>
      </c>
      <c r="K24" s="143">
        <f t="shared" si="4"/>
        <v>0</v>
      </c>
      <c r="L24" s="143">
        <f t="shared" si="4"/>
        <v>352</v>
      </c>
      <c r="M24" s="143">
        <f t="shared" si="4"/>
        <v>352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f aca="true" t="shared" si="5" ref="V24:AD24">V25</f>
        <v>57</v>
      </c>
      <c r="W24" s="143">
        <f t="shared" si="5"/>
        <v>28</v>
      </c>
      <c r="X24" s="143">
        <f t="shared" si="5"/>
        <v>9</v>
      </c>
      <c r="Y24" s="143">
        <f t="shared" si="5"/>
        <v>9</v>
      </c>
      <c r="Z24" s="143">
        <f t="shared" si="5"/>
        <v>11</v>
      </c>
      <c r="AA24" s="143">
        <f t="shared" si="5"/>
        <v>11</v>
      </c>
      <c r="AB24" s="143">
        <f t="shared" si="5"/>
        <v>4</v>
      </c>
      <c r="AC24" s="143">
        <f t="shared" si="5"/>
        <v>2</v>
      </c>
      <c r="AD24" s="143">
        <f t="shared" si="5"/>
        <v>5</v>
      </c>
    </row>
    <row r="25" spans="1:30" ht="36" customHeight="1">
      <c r="A25" s="69" t="s">
        <v>300</v>
      </c>
      <c r="B25" s="66">
        <v>1</v>
      </c>
      <c r="C25" s="66">
        <v>19</v>
      </c>
      <c r="D25" s="66">
        <v>352</v>
      </c>
      <c r="E25" s="66">
        <v>181</v>
      </c>
      <c r="F25" s="67">
        <v>171</v>
      </c>
      <c r="G25" s="68">
        <v>117</v>
      </c>
      <c r="H25" s="68">
        <v>115</v>
      </c>
      <c r="I25" s="66">
        <v>120</v>
      </c>
      <c r="J25" s="66">
        <v>0</v>
      </c>
      <c r="K25" s="66">
        <v>0</v>
      </c>
      <c r="L25" s="66">
        <v>352</v>
      </c>
      <c r="M25" s="66">
        <v>352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f>W25+X25+Y25+Z25</f>
        <v>57</v>
      </c>
      <c r="W25" s="66">
        <v>28</v>
      </c>
      <c r="X25" s="66">
        <v>9</v>
      </c>
      <c r="Y25" s="66">
        <v>9</v>
      </c>
      <c r="Z25" s="66">
        <v>11</v>
      </c>
      <c r="AA25" s="66">
        <v>11</v>
      </c>
      <c r="AB25" s="66">
        <v>4</v>
      </c>
      <c r="AC25" s="66">
        <v>2</v>
      </c>
      <c r="AD25" s="66">
        <v>5</v>
      </c>
    </row>
    <row r="26" spans="28:30" ht="30" customHeight="1">
      <c r="AB26" s="70"/>
      <c r="AC26" s="70"/>
      <c r="AD26" s="44" t="s">
        <v>234</v>
      </c>
    </row>
    <row r="27" ht="13.5">
      <c r="AA27" s="63"/>
    </row>
    <row r="29" ht="13.5">
      <c r="W29" s="28"/>
    </row>
  </sheetData>
  <mergeCells count="29">
    <mergeCell ref="AB4:AB5"/>
    <mergeCell ref="AC4:AC5"/>
    <mergeCell ref="D3:K3"/>
    <mergeCell ref="J4:J5"/>
    <mergeCell ref="K4:K5"/>
    <mergeCell ref="Y4:Z4"/>
    <mergeCell ref="Q4:Q5"/>
    <mergeCell ref="R4:U4"/>
    <mergeCell ref="AA3:AD3"/>
    <mergeCell ref="AD4:AD5"/>
    <mergeCell ref="A3:A5"/>
    <mergeCell ref="B3:B5"/>
    <mergeCell ref="C3:C5"/>
    <mergeCell ref="V4:V5"/>
    <mergeCell ref="D4:D5"/>
    <mergeCell ref="H4:H5"/>
    <mergeCell ref="I4:I5"/>
    <mergeCell ref="E4:E5"/>
    <mergeCell ref="F4:F5"/>
    <mergeCell ref="G4:G5"/>
    <mergeCell ref="AA4:AA5"/>
    <mergeCell ref="O4:O5"/>
    <mergeCell ref="P4:P5"/>
    <mergeCell ref="L3:U3"/>
    <mergeCell ref="V3:Z3"/>
    <mergeCell ref="W4:X4"/>
    <mergeCell ref="L4:L5"/>
    <mergeCell ref="M4:M5"/>
    <mergeCell ref="N4:N5"/>
  </mergeCells>
  <printOptions horizontalCentered="1"/>
  <pageMargins left="0.7086614173228347" right="0.6299212598425197" top="0.8267716535433072" bottom="0.8267716535433072" header="0.5118110236220472" footer="0.5118110236220472"/>
  <pageSetup fitToHeight="1" fitToWidth="1" horizontalDpi="600" verticalDpi="600" orientation="landscape" paperSize="9" scale="51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13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6" sqref="D16"/>
    </sheetView>
  </sheetViews>
  <sheetFormatPr defaultColWidth="9.00390625" defaultRowHeight="13.5"/>
  <cols>
    <col min="1" max="1" width="11.625" style="27" customWidth="1"/>
    <col min="2" max="16384" width="9.00390625" style="27" customWidth="1"/>
  </cols>
  <sheetData>
    <row r="1" ht="21.75" customHeight="1">
      <c r="A1" s="26" t="s">
        <v>339</v>
      </c>
    </row>
    <row r="2" ht="21.75" customHeight="1">
      <c r="N2" s="56" t="s">
        <v>310</v>
      </c>
    </row>
    <row r="3" spans="1:14" ht="21.75" customHeight="1">
      <c r="A3" s="381" t="s">
        <v>375</v>
      </c>
      <c r="B3" s="381" t="s">
        <v>239</v>
      </c>
      <c r="C3" s="385" t="s">
        <v>412</v>
      </c>
      <c r="D3" s="304"/>
      <c r="E3" s="304"/>
      <c r="F3" s="304"/>
      <c r="G3" s="304"/>
      <c r="H3" s="304"/>
      <c r="I3" s="302"/>
      <c r="J3" s="385" t="s">
        <v>390</v>
      </c>
      <c r="K3" s="304"/>
      <c r="L3" s="304"/>
      <c r="M3" s="302"/>
      <c r="N3" s="381" t="s">
        <v>240</v>
      </c>
    </row>
    <row r="4" spans="1:14" ht="21.75" customHeight="1">
      <c r="A4" s="306"/>
      <c r="B4" s="306"/>
      <c r="C4" s="305" t="s">
        <v>251</v>
      </c>
      <c r="D4" s="305" t="s">
        <v>252</v>
      </c>
      <c r="E4" s="378" t="s">
        <v>253</v>
      </c>
      <c r="F4" s="406" t="s">
        <v>303</v>
      </c>
      <c r="G4" s="305" t="s">
        <v>242</v>
      </c>
      <c r="H4" s="305" t="s">
        <v>243</v>
      </c>
      <c r="I4" s="305" t="s">
        <v>244</v>
      </c>
      <c r="J4" s="305" t="s">
        <v>251</v>
      </c>
      <c r="K4" s="385" t="s">
        <v>413</v>
      </c>
      <c r="L4" s="302"/>
      <c r="M4" s="381" t="s">
        <v>386</v>
      </c>
      <c r="N4" s="306"/>
    </row>
    <row r="5" spans="1:14" ht="21.75" customHeight="1">
      <c r="A5" s="307"/>
      <c r="B5" s="307"/>
      <c r="C5" s="305"/>
      <c r="D5" s="305"/>
      <c r="E5" s="378"/>
      <c r="F5" s="406"/>
      <c r="G5" s="305"/>
      <c r="H5" s="305"/>
      <c r="I5" s="305"/>
      <c r="J5" s="305"/>
      <c r="K5" s="32" t="s">
        <v>252</v>
      </c>
      <c r="L5" s="32" t="s">
        <v>253</v>
      </c>
      <c r="M5" s="307"/>
      <c r="N5" s="307"/>
    </row>
    <row r="6" spans="1:14" s="28" customFormat="1" ht="21.75" customHeight="1">
      <c r="A6" s="38" t="s">
        <v>574</v>
      </c>
      <c r="B6" s="58">
        <v>4</v>
      </c>
      <c r="C6" s="58">
        <v>9026</v>
      </c>
      <c r="D6" s="58">
        <v>3833</v>
      </c>
      <c r="E6" s="59">
        <v>5193</v>
      </c>
      <c r="F6" s="60">
        <v>2617</v>
      </c>
      <c r="G6" s="58">
        <v>2674</v>
      </c>
      <c r="H6" s="58">
        <v>1886</v>
      </c>
      <c r="I6" s="58">
        <v>1849</v>
      </c>
      <c r="J6" s="58">
        <v>987</v>
      </c>
      <c r="K6" s="58">
        <v>393</v>
      </c>
      <c r="L6" s="58">
        <v>72</v>
      </c>
      <c r="M6" s="58">
        <v>522</v>
      </c>
      <c r="N6" s="58">
        <v>171</v>
      </c>
    </row>
    <row r="7" spans="1:14" s="28" customFormat="1" ht="21.75" customHeight="1">
      <c r="A7" s="39" t="s">
        <v>534</v>
      </c>
      <c r="B7" s="58">
        <v>4</v>
      </c>
      <c r="C7" s="58">
        <v>9007</v>
      </c>
      <c r="D7" s="58">
        <v>3839</v>
      </c>
      <c r="E7" s="59">
        <v>5168</v>
      </c>
      <c r="F7" s="60">
        <v>2449</v>
      </c>
      <c r="G7" s="58">
        <v>2608</v>
      </c>
      <c r="H7" s="58">
        <v>1874</v>
      </c>
      <c r="I7" s="58">
        <v>2076</v>
      </c>
      <c r="J7" s="58">
        <v>954</v>
      </c>
      <c r="K7" s="58">
        <v>401</v>
      </c>
      <c r="L7" s="58">
        <v>75</v>
      </c>
      <c r="M7" s="58">
        <v>478</v>
      </c>
      <c r="N7" s="58">
        <v>153</v>
      </c>
    </row>
    <row r="8" spans="1:14" s="28" customFormat="1" ht="21.75" customHeight="1">
      <c r="A8" s="39" t="s">
        <v>535</v>
      </c>
      <c r="B8" s="58">
        <v>4</v>
      </c>
      <c r="C8" s="58">
        <v>9116</v>
      </c>
      <c r="D8" s="58">
        <v>4016</v>
      </c>
      <c r="E8" s="59">
        <v>5100</v>
      </c>
      <c r="F8" s="60">
        <v>2595</v>
      </c>
      <c r="G8" s="58">
        <v>2590</v>
      </c>
      <c r="H8" s="58">
        <v>1896</v>
      </c>
      <c r="I8" s="58">
        <v>2035</v>
      </c>
      <c r="J8" s="58">
        <v>1031</v>
      </c>
      <c r="K8" s="58">
        <v>389</v>
      </c>
      <c r="L8" s="58">
        <v>82</v>
      </c>
      <c r="M8" s="58">
        <v>560</v>
      </c>
      <c r="N8" s="58">
        <v>166</v>
      </c>
    </row>
    <row r="9" spans="1:14" s="28" customFormat="1" ht="21.75" customHeight="1">
      <c r="A9" s="39" t="s">
        <v>536</v>
      </c>
      <c r="B9" s="58">
        <v>4</v>
      </c>
      <c r="C9" s="58">
        <v>8832</v>
      </c>
      <c r="D9" s="58">
        <v>3847</v>
      </c>
      <c r="E9" s="48">
        <v>4985</v>
      </c>
      <c r="F9" s="171">
        <v>2400</v>
      </c>
      <c r="G9" s="58">
        <v>2587</v>
      </c>
      <c r="H9" s="58">
        <v>1768</v>
      </c>
      <c r="I9" s="58">
        <v>2077</v>
      </c>
      <c r="J9" s="58">
        <v>896</v>
      </c>
      <c r="K9" s="171">
        <v>382</v>
      </c>
      <c r="L9" s="58">
        <v>85</v>
      </c>
      <c r="M9" s="58">
        <v>429</v>
      </c>
      <c r="N9" s="58">
        <v>146</v>
      </c>
    </row>
    <row r="10" spans="1:14" s="61" customFormat="1" ht="21.75" customHeight="1">
      <c r="A10" s="39" t="s">
        <v>568</v>
      </c>
      <c r="B10" s="58">
        <v>4</v>
      </c>
      <c r="C10" s="9">
        <v>7487</v>
      </c>
      <c r="D10" s="9">
        <v>3622</v>
      </c>
      <c r="E10" s="48">
        <v>3865</v>
      </c>
      <c r="F10" s="49">
        <v>1838</v>
      </c>
      <c r="G10" s="9">
        <v>1917</v>
      </c>
      <c r="H10" s="9">
        <v>1775</v>
      </c>
      <c r="I10" s="9">
        <v>1957</v>
      </c>
      <c r="J10" s="9">
        <v>745</v>
      </c>
      <c r="K10" s="49">
        <v>344</v>
      </c>
      <c r="L10" s="9">
        <v>66</v>
      </c>
      <c r="M10" s="9">
        <v>335</v>
      </c>
      <c r="N10" s="9">
        <v>120</v>
      </c>
    </row>
    <row r="11" spans="10:14" ht="21.75" customHeight="1">
      <c r="J11" s="55"/>
      <c r="K11" s="55"/>
      <c r="L11" s="55"/>
      <c r="M11" s="55"/>
      <c r="N11" s="55" t="s">
        <v>235</v>
      </c>
    </row>
    <row r="12" ht="21.75" customHeight="1">
      <c r="A12" s="119" t="s">
        <v>338</v>
      </c>
    </row>
    <row r="13" ht="21.75" customHeight="1">
      <c r="A13" s="119" t="s">
        <v>551</v>
      </c>
    </row>
  </sheetData>
  <mergeCells count="15">
    <mergeCell ref="J4:J5"/>
    <mergeCell ref="A3:A5"/>
    <mergeCell ref="B3:B5"/>
    <mergeCell ref="C4:C5"/>
    <mergeCell ref="D4:D5"/>
    <mergeCell ref="M4:M5"/>
    <mergeCell ref="J3:M3"/>
    <mergeCell ref="N3:N5"/>
    <mergeCell ref="C3:I3"/>
    <mergeCell ref="K4:L4"/>
    <mergeCell ref="E4:E5"/>
    <mergeCell ref="F4:F5"/>
    <mergeCell ref="G4:G5"/>
    <mergeCell ref="H4:H5"/>
    <mergeCell ref="I4:I5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9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6">
    <pageSetUpPr fitToPage="1"/>
  </sheetPr>
  <dimension ref="A1:R34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A5"/>
    </sheetView>
  </sheetViews>
  <sheetFormatPr defaultColWidth="9.00390625" defaultRowHeight="13.5"/>
  <cols>
    <col min="1" max="1" width="20.125" style="96" customWidth="1"/>
    <col min="2" max="2" width="21.125" style="96" customWidth="1"/>
    <col min="3" max="16384" width="9.00390625" style="96" customWidth="1"/>
  </cols>
  <sheetData>
    <row r="1" spans="1:2" ht="24.75" customHeight="1">
      <c r="A1" s="94" t="s">
        <v>301</v>
      </c>
      <c r="B1" s="95"/>
    </row>
    <row r="2" spans="1:18" ht="24.75" customHeight="1">
      <c r="A2" s="96" t="s">
        <v>572</v>
      </c>
      <c r="R2" s="97" t="s">
        <v>555</v>
      </c>
    </row>
    <row r="3" spans="1:18" ht="27.75" customHeight="1">
      <c r="A3" s="408" t="s">
        <v>414</v>
      </c>
      <c r="B3" s="412" t="s">
        <v>415</v>
      </c>
      <c r="C3" s="411" t="s">
        <v>302</v>
      </c>
      <c r="D3" s="415" t="s">
        <v>412</v>
      </c>
      <c r="E3" s="416"/>
      <c r="F3" s="416"/>
      <c r="G3" s="416"/>
      <c r="H3" s="416"/>
      <c r="I3" s="416"/>
      <c r="J3" s="417"/>
      <c r="K3" s="415" t="s">
        <v>390</v>
      </c>
      <c r="L3" s="416"/>
      <c r="M3" s="416"/>
      <c r="N3" s="416"/>
      <c r="O3" s="417"/>
      <c r="P3" s="415" t="s">
        <v>418</v>
      </c>
      <c r="Q3" s="416"/>
      <c r="R3" s="417"/>
    </row>
    <row r="4" spans="1:18" ht="27.75" customHeight="1">
      <c r="A4" s="409"/>
      <c r="B4" s="413"/>
      <c r="C4" s="411"/>
      <c r="D4" s="411" t="s">
        <v>251</v>
      </c>
      <c r="E4" s="411" t="s">
        <v>252</v>
      </c>
      <c r="F4" s="411" t="s">
        <v>253</v>
      </c>
      <c r="G4" s="407" t="s">
        <v>303</v>
      </c>
      <c r="H4" s="411" t="s">
        <v>242</v>
      </c>
      <c r="I4" s="411" t="s">
        <v>243</v>
      </c>
      <c r="J4" s="411" t="s">
        <v>244</v>
      </c>
      <c r="K4" s="411" t="s">
        <v>251</v>
      </c>
      <c r="L4" s="418" t="s">
        <v>413</v>
      </c>
      <c r="M4" s="419"/>
      <c r="N4" s="415" t="s">
        <v>386</v>
      </c>
      <c r="O4" s="417"/>
      <c r="P4" s="411" t="s">
        <v>251</v>
      </c>
      <c r="Q4" s="411" t="s">
        <v>255</v>
      </c>
      <c r="R4" s="412" t="s">
        <v>419</v>
      </c>
    </row>
    <row r="5" spans="1:18" ht="27.75" customHeight="1">
      <c r="A5" s="410"/>
      <c r="B5" s="414"/>
      <c r="C5" s="411"/>
      <c r="D5" s="411"/>
      <c r="E5" s="411"/>
      <c r="F5" s="411"/>
      <c r="G5" s="407"/>
      <c r="H5" s="411"/>
      <c r="I5" s="411"/>
      <c r="J5" s="411"/>
      <c r="K5" s="411"/>
      <c r="L5" s="99" t="s">
        <v>252</v>
      </c>
      <c r="M5" s="98" t="s">
        <v>253</v>
      </c>
      <c r="N5" s="98" t="s">
        <v>252</v>
      </c>
      <c r="O5" s="98" t="s">
        <v>253</v>
      </c>
      <c r="P5" s="411"/>
      <c r="Q5" s="411"/>
      <c r="R5" s="414"/>
    </row>
    <row r="6" spans="1:18" s="152" customFormat="1" ht="27.75" customHeight="1">
      <c r="A6" s="154" t="s">
        <v>368</v>
      </c>
      <c r="B6" s="155"/>
      <c r="C6" s="156"/>
      <c r="D6" s="156">
        <f>SUM(D8+D23)</f>
        <v>8451</v>
      </c>
      <c r="E6" s="156">
        <f aca="true" t="shared" si="0" ref="E6:R6">SUM(E8+E23)</f>
        <v>3676</v>
      </c>
      <c r="F6" s="156">
        <f t="shared" si="0"/>
        <v>4775</v>
      </c>
      <c r="G6" s="156">
        <f t="shared" si="0"/>
        <v>2309</v>
      </c>
      <c r="H6" s="156">
        <f t="shared" si="0"/>
        <v>2410</v>
      </c>
      <c r="I6" s="156">
        <f t="shared" si="0"/>
        <v>1775</v>
      </c>
      <c r="J6" s="156">
        <f t="shared" si="0"/>
        <v>1957</v>
      </c>
      <c r="K6" s="156">
        <f t="shared" si="0"/>
        <v>852</v>
      </c>
      <c r="L6" s="157">
        <f t="shared" si="0"/>
        <v>373</v>
      </c>
      <c r="M6" s="156">
        <f t="shared" si="0"/>
        <v>79</v>
      </c>
      <c r="N6" s="156">
        <f t="shared" si="0"/>
        <v>291</v>
      </c>
      <c r="O6" s="156">
        <f t="shared" si="0"/>
        <v>109</v>
      </c>
      <c r="P6" s="156">
        <f t="shared" si="0"/>
        <v>149</v>
      </c>
      <c r="Q6" s="157">
        <f t="shared" si="0"/>
        <v>123</v>
      </c>
      <c r="R6" s="156">
        <f t="shared" si="0"/>
        <v>26</v>
      </c>
    </row>
    <row r="7" spans="1:18" ht="27.75" customHeight="1">
      <c r="A7" s="100"/>
      <c r="B7" s="101"/>
      <c r="C7" s="9"/>
      <c r="D7" s="9"/>
      <c r="E7" s="9"/>
      <c r="F7" s="9"/>
      <c r="G7" s="49"/>
      <c r="H7" s="9"/>
      <c r="I7" s="9"/>
      <c r="J7" s="9"/>
      <c r="K7" s="9"/>
      <c r="L7" s="49"/>
      <c r="M7" s="9"/>
      <c r="N7" s="9"/>
      <c r="O7" s="9"/>
      <c r="P7" s="9"/>
      <c r="Q7" s="49"/>
      <c r="R7" s="9"/>
    </row>
    <row r="8" spans="1:18" s="152" customFormat="1" ht="27.75" customHeight="1">
      <c r="A8" s="153" t="s">
        <v>416</v>
      </c>
      <c r="B8" s="148"/>
      <c r="C8" s="149"/>
      <c r="D8" s="150">
        <f>SUM(D9:D22)</f>
        <v>7487</v>
      </c>
      <c r="E8" s="150">
        <f aca="true" t="shared" si="1" ref="E8:R8">SUM(E9:E22)</f>
        <v>3622</v>
      </c>
      <c r="F8" s="150">
        <f t="shared" si="1"/>
        <v>3865</v>
      </c>
      <c r="G8" s="150">
        <f t="shared" si="1"/>
        <v>1838</v>
      </c>
      <c r="H8" s="150">
        <f t="shared" si="1"/>
        <v>1917</v>
      </c>
      <c r="I8" s="150">
        <f t="shared" si="1"/>
        <v>1775</v>
      </c>
      <c r="J8" s="150">
        <f t="shared" si="1"/>
        <v>1957</v>
      </c>
      <c r="K8" s="150">
        <f t="shared" si="1"/>
        <v>745</v>
      </c>
      <c r="L8" s="151">
        <f t="shared" si="1"/>
        <v>344</v>
      </c>
      <c r="M8" s="150">
        <f t="shared" si="1"/>
        <v>66</v>
      </c>
      <c r="N8" s="150">
        <f t="shared" si="1"/>
        <v>263</v>
      </c>
      <c r="O8" s="150">
        <f t="shared" si="1"/>
        <v>72</v>
      </c>
      <c r="P8" s="150">
        <f t="shared" si="1"/>
        <v>120</v>
      </c>
      <c r="Q8" s="151">
        <f t="shared" si="1"/>
        <v>102</v>
      </c>
      <c r="R8" s="150">
        <f t="shared" si="1"/>
        <v>18</v>
      </c>
    </row>
    <row r="9" spans="1:18" ht="27.75" customHeight="1">
      <c r="A9" s="102" t="s">
        <v>417</v>
      </c>
      <c r="B9" s="101" t="s">
        <v>304</v>
      </c>
      <c r="C9" s="103">
        <v>4</v>
      </c>
      <c r="D9" s="9">
        <v>1852</v>
      </c>
      <c r="E9" s="8">
        <v>811</v>
      </c>
      <c r="F9" s="8">
        <v>1041</v>
      </c>
      <c r="G9" s="74">
        <v>451</v>
      </c>
      <c r="H9" s="8">
        <v>438</v>
      </c>
      <c r="I9" s="8">
        <v>419</v>
      </c>
      <c r="J9" s="8">
        <v>544</v>
      </c>
      <c r="K9" s="9">
        <v>146</v>
      </c>
      <c r="L9" s="74">
        <v>86</v>
      </c>
      <c r="M9" s="8">
        <v>23</v>
      </c>
      <c r="N9" s="8">
        <v>27</v>
      </c>
      <c r="O9" s="8">
        <v>10</v>
      </c>
      <c r="P9" s="8">
        <v>10</v>
      </c>
      <c r="Q9" s="74">
        <v>10</v>
      </c>
      <c r="R9" s="8">
        <v>0</v>
      </c>
    </row>
    <row r="10" spans="1:18" ht="27.75" customHeight="1">
      <c r="A10" s="104"/>
      <c r="B10" s="101" t="s">
        <v>305</v>
      </c>
      <c r="C10" s="103">
        <v>4</v>
      </c>
      <c r="D10" s="9">
        <v>1597</v>
      </c>
      <c r="E10" s="8">
        <v>558</v>
      </c>
      <c r="F10" s="8">
        <v>1039</v>
      </c>
      <c r="G10" s="74">
        <v>395</v>
      </c>
      <c r="H10" s="8">
        <v>396</v>
      </c>
      <c r="I10" s="8">
        <v>390</v>
      </c>
      <c r="J10" s="8">
        <v>416</v>
      </c>
      <c r="K10" s="9">
        <v>213</v>
      </c>
      <c r="L10" s="74">
        <v>96</v>
      </c>
      <c r="M10" s="8">
        <v>18</v>
      </c>
      <c r="N10" s="8">
        <v>74</v>
      </c>
      <c r="O10" s="8">
        <v>25</v>
      </c>
      <c r="P10" s="8">
        <v>18</v>
      </c>
      <c r="Q10" s="74">
        <v>15</v>
      </c>
      <c r="R10" s="8">
        <v>3</v>
      </c>
    </row>
    <row r="11" spans="1:18" ht="27.75" customHeight="1">
      <c r="A11" s="104"/>
      <c r="B11" s="101" t="s">
        <v>306</v>
      </c>
      <c r="C11" s="103">
        <v>4</v>
      </c>
      <c r="D11" s="9">
        <v>942</v>
      </c>
      <c r="E11" s="8">
        <v>668</v>
      </c>
      <c r="F11" s="8">
        <v>274</v>
      </c>
      <c r="G11" s="74">
        <v>219</v>
      </c>
      <c r="H11" s="8">
        <v>212</v>
      </c>
      <c r="I11" s="8">
        <v>236</v>
      </c>
      <c r="J11" s="8">
        <v>275</v>
      </c>
      <c r="K11" s="9">
        <v>106</v>
      </c>
      <c r="L11" s="74">
        <v>64</v>
      </c>
      <c r="M11" s="8">
        <v>4</v>
      </c>
      <c r="N11" s="8">
        <v>36</v>
      </c>
      <c r="O11" s="8">
        <v>2</v>
      </c>
      <c r="P11" s="8">
        <v>12</v>
      </c>
      <c r="Q11" s="74">
        <v>11</v>
      </c>
      <c r="R11" s="8">
        <v>1</v>
      </c>
    </row>
    <row r="12" spans="1:18" ht="27.75" customHeight="1">
      <c r="A12" s="102" t="s">
        <v>422</v>
      </c>
      <c r="B12" s="101" t="s">
        <v>308</v>
      </c>
      <c r="C12" s="103">
        <v>2</v>
      </c>
      <c r="D12" s="9">
        <v>60</v>
      </c>
      <c r="E12" s="8">
        <v>32</v>
      </c>
      <c r="F12" s="8">
        <v>28</v>
      </c>
      <c r="G12" s="74">
        <v>21</v>
      </c>
      <c r="H12" s="8">
        <v>39</v>
      </c>
      <c r="I12" s="8">
        <v>0</v>
      </c>
      <c r="J12" s="8">
        <v>0</v>
      </c>
      <c r="K12" s="9">
        <v>0</v>
      </c>
      <c r="L12" s="74">
        <v>0</v>
      </c>
      <c r="M12" s="8">
        <v>0</v>
      </c>
      <c r="N12" s="8">
        <v>0</v>
      </c>
      <c r="O12" s="8">
        <v>0</v>
      </c>
      <c r="P12" s="8">
        <v>0</v>
      </c>
      <c r="Q12" s="74">
        <v>0</v>
      </c>
      <c r="R12" s="8">
        <v>0</v>
      </c>
    </row>
    <row r="13" spans="1:18" ht="27.75" customHeight="1">
      <c r="A13" s="104"/>
      <c r="B13" s="101" t="s">
        <v>307</v>
      </c>
      <c r="C13" s="103">
        <v>2</v>
      </c>
      <c r="D13" s="9">
        <v>114</v>
      </c>
      <c r="E13" s="8">
        <v>60</v>
      </c>
      <c r="F13" s="8">
        <v>54</v>
      </c>
      <c r="G13" s="74">
        <v>60</v>
      </c>
      <c r="H13" s="8">
        <v>54</v>
      </c>
      <c r="I13" s="8">
        <v>0</v>
      </c>
      <c r="J13" s="8">
        <v>0</v>
      </c>
      <c r="K13" s="9">
        <v>3</v>
      </c>
      <c r="L13" s="74">
        <v>2</v>
      </c>
      <c r="M13" s="8">
        <v>1</v>
      </c>
      <c r="N13" s="8">
        <v>0</v>
      </c>
      <c r="O13" s="8">
        <v>0</v>
      </c>
      <c r="P13" s="8">
        <v>0</v>
      </c>
      <c r="Q13" s="74">
        <v>0</v>
      </c>
      <c r="R13" s="8">
        <v>0</v>
      </c>
    </row>
    <row r="14" spans="1:18" ht="27.75" customHeight="1">
      <c r="A14" s="104"/>
      <c r="B14" s="105" t="s">
        <v>485</v>
      </c>
      <c r="C14" s="103">
        <v>2</v>
      </c>
      <c r="D14" s="9">
        <v>190</v>
      </c>
      <c r="E14" s="8">
        <v>143</v>
      </c>
      <c r="F14" s="8">
        <v>47</v>
      </c>
      <c r="G14" s="74">
        <v>97</v>
      </c>
      <c r="H14" s="8">
        <v>93</v>
      </c>
      <c r="I14" s="8">
        <v>0</v>
      </c>
      <c r="J14" s="8">
        <v>0</v>
      </c>
      <c r="K14" s="9">
        <v>0</v>
      </c>
      <c r="L14" s="74">
        <v>0</v>
      </c>
      <c r="M14" s="8">
        <v>0</v>
      </c>
      <c r="N14" s="8">
        <v>0</v>
      </c>
      <c r="O14" s="8">
        <v>0</v>
      </c>
      <c r="P14" s="8">
        <v>0</v>
      </c>
      <c r="Q14" s="74">
        <v>0</v>
      </c>
      <c r="R14" s="8">
        <v>0</v>
      </c>
    </row>
    <row r="15" spans="1:18" ht="27.75" customHeight="1">
      <c r="A15" s="104"/>
      <c r="B15" s="105" t="s">
        <v>528</v>
      </c>
      <c r="C15" s="103">
        <v>3</v>
      </c>
      <c r="D15" s="9">
        <v>62</v>
      </c>
      <c r="E15" s="8">
        <v>52</v>
      </c>
      <c r="F15" s="8">
        <v>10</v>
      </c>
      <c r="G15" s="74">
        <v>24</v>
      </c>
      <c r="H15" s="8">
        <v>17</v>
      </c>
      <c r="I15" s="8">
        <v>21</v>
      </c>
      <c r="J15" s="8">
        <v>0</v>
      </c>
      <c r="K15" s="9">
        <v>4</v>
      </c>
      <c r="L15" s="74">
        <v>4</v>
      </c>
      <c r="M15" s="8">
        <v>0</v>
      </c>
      <c r="N15" s="8">
        <v>0</v>
      </c>
      <c r="O15" s="8">
        <v>0</v>
      </c>
      <c r="P15" s="8">
        <v>0</v>
      </c>
      <c r="Q15" s="74">
        <v>0</v>
      </c>
      <c r="R15" s="8">
        <v>0</v>
      </c>
    </row>
    <row r="16" spans="1:18" ht="27.75" customHeight="1">
      <c r="A16" s="102" t="s">
        <v>420</v>
      </c>
      <c r="B16" s="101" t="s">
        <v>311</v>
      </c>
      <c r="C16" s="106">
        <v>4</v>
      </c>
      <c r="D16" s="8">
        <v>1209</v>
      </c>
      <c r="E16" s="74">
        <v>560</v>
      </c>
      <c r="F16" s="8">
        <v>649</v>
      </c>
      <c r="G16" s="74">
        <v>270</v>
      </c>
      <c r="H16" s="8">
        <v>297</v>
      </c>
      <c r="I16" s="8">
        <v>323</v>
      </c>
      <c r="J16" s="8">
        <v>319</v>
      </c>
      <c r="K16" s="8">
        <v>115</v>
      </c>
      <c r="L16" s="74">
        <v>38</v>
      </c>
      <c r="M16" s="8">
        <v>9</v>
      </c>
      <c r="N16" s="8">
        <v>54</v>
      </c>
      <c r="O16" s="8">
        <v>14</v>
      </c>
      <c r="P16" s="8">
        <v>33</v>
      </c>
      <c r="Q16" s="74">
        <v>26</v>
      </c>
      <c r="R16" s="8">
        <v>7</v>
      </c>
    </row>
    <row r="17" spans="1:18" ht="27.75" customHeight="1">
      <c r="A17" s="104"/>
      <c r="B17" s="101" t="s">
        <v>312</v>
      </c>
      <c r="C17" s="106">
        <v>4</v>
      </c>
      <c r="D17" s="8">
        <v>667</v>
      </c>
      <c r="E17" s="74">
        <v>377</v>
      </c>
      <c r="F17" s="8">
        <v>290</v>
      </c>
      <c r="G17" s="74">
        <v>118</v>
      </c>
      <c r="H17" s="8">
        <v>166</v>
      </c>
      <c r="I17" s="8">
        <v>190</v>
      </c>
      <c r="J17" s="8">
        <v>193</v>
      </c>
      <c r="K17" s="8">
        <v>63</v>
      </c>
      <c r="L17" s="74">
        <v>25</v>
      </c>
      <c r="M17" s="8">
        <v>6</v>
      </c>
      <c r="N17" s="8">
        <v>23</v>
      </c>
      <c r="O17" s="8">
        <v>9</v>
      </c>
      <c r="P17" s="8">
        <v>24</v>
      </c>
      <c r="Q17" s="74">
        <v>21</v>
      </c>
      <c r="R17" s="8">
        <v>3</v>
      </c>
    </row>
    <row r="18" spans="1:18" ht="27.75" customHeight="1">
      <c r="A18" s="104"/>
      <c r="B18" s="101" t="s">
        <v>337</v>
      </c>
      <c r="C18" s="106">
        <v>4</v>
      </c>
      <c r="D18" s="8">
        <v>743</v>
      </c>
      <c r="E18" s="74">
        <v>333</v>
      </c>
      <c r="F18" s="8">
        <v>410</v>
      </c>
      <c r="G18" s="74">
        <v>167</v>
      </c>
      <c r="H18" s="8">
        <v>174</v>
      </c>
      <c r="I18" s="8">
        <v>192</v>
      </c>
      <c r="J18" s="8">
        <v>210</v>
      </c>
      <c r="K18" s="8">
        <v>54</v>
      </c>
      <c r="L18" s="74">
        <v>26</v>
      </c>
      <c r="M18" s="8">
        <v>3</v>
      </c>
      <c r="N18" s="8">
        <v>20</v>
      </c>
      <c r="O18" s="8">
        <v>5</v>
      </c>
      <c r="P18" s="8">
        <v>23</v>
      </c>
      <c r="Q18" s="74">
        <v>19</v>
      </c>
      <c r="R18" s="8">
        <v>4</v>
      </c>
    </row>
    <row r="19" spans="1:18" ht="27.75" customHeight="1">
      <c r="A19" s="102" t="s">
        <v>421</v>
      </c>
      <c r="B19" s="101" t="s">
        <v>313</v>
      </c>
      <c r="C19" s="106">
        <v>2</v>
      </c>
      <c r="D19" s="8">
        <v>15</v>
      </c>
      <c r="E19" s="74">
        <v>7</v>
      </c>
      <c r="F19" s="8">
        <v>8</v>
      </c>
      <c r="G19" s="74">
        <v>5</v>
      </c>
      <c r="H19" s="8">
        <v>10</v>
      </c>
      <c r="I19" s="103">
        <v>0</v>
      </c>
      <c r="J19" s="103">
        <v>0</v>
      </c>
      <c r="K19" s="8">
        <v>11</v>
      </c>
      <c r="L19" s="107">
        <v>0</v>
      </c>
      <c r="M19" s="103">
        <v>0</v>
      </c>
      <c r="N19" s="8">
        <v>10</v>
      </c>
      <c r="O19" s="103">
        <v>1</v>
      </c>
      <c r="P19" s="8">
        <v>0</v>
      </c>
      <c r="Q19" s="107">
        <v>0</v>
      </c>
      <c r="R19" s="103">
        <v>0</v>
      </c>
    </row>
    <row r="20" spans="1:18" ht="27.75" customHeight="1">
      <c r="A20" s="162"/>
      <c r="B20" s="101" t="s">
        <v>314</v>
      </c>
      <c r="C20" s="106">
        <v>3</v>
      </c>
      <c r="D20" s="8">
        <v>10</v>
      </c>
      <c r="E20" s="74">
        <v>7</v>
      </c>
      <c r="F20" s="8">
        <v>3</v>
      </c>
      <c r="G20" s="74">
        <v>2</v>
      </c>
      <c r="H20" s="8">
        <v>4</v>
      </c>
      <c r="I20" s="8">
        <v>4</v>
      </c>
      <c r="J20" s="103">
        <v>0</v>
      </c>
      <c r="K20" s="8">
        <v>3</v>
      </c>
      <c r="L20" s="74">
        <v>2</v>
      </c>
      <c r="M20" s="103">
        <v>0</v>
      </c>
      <c r="N20" s="8">
        <v>1</v>
      </c>
      <c r="O20" s="8">
        <v>0</v>
      </c>
      <c r="P20" s="8">
        <v>0</v>
      </c>
      <c r="Q20" s="107">
        <v>0</v>
      </c>
      <c r="R20" s="107">
        <v>0</v>
      </c>
    </row>
    <row r="21" spans="1:18" ht="27.75" customHeight="1">
      <c r="A21" s="163"/>
      <c r="B21" s="164" t="s">
        <v>541</v>
      </c>
      <c r="C21" s="106">
        <v>2</v>
      </c>
      <c r="D21" s="8">
        <v>11</v>
      </c>
      <c r="E21" s="74">
        <v>9</v>
      </c>
      <c r="F21" s="8">
        <v>2</v>
      </c>
      <c r="G21" s="74">
        <v>3</v>
      </c>
      <c r="H21" s="103">
        <v>8</v>
      </c>
      <c r="I21" s="103">
        <v>0</v>
      </c>
      <c r="J21" s="103">
        <v>0</v>
      </c>
      <c r="K21" s="8">
        <v>19</v>
      </c>
      <c r="L21" s="74">
        <v>1</v>
      </c>
      <c r="M21" s="8">
        <v>2</v>
      </c>
      <c r="N21" s="8">
        <v>11</v>
      </c>
      <c r="O21" s="8">
        <v>5</v>
      </c>
      <c r="P21" s="8">
        <v>0</v>
      </c>
      <c r="Q21" s="107">
        <v>0</v>
      </c>
      <c r="R21" s="107">
        <v>0</v>
      </c>
    </row>
    <row r="22" spans="1:18" ht="27.75" customHeight="1">
      <c r="A22" s="165"/>
      <c r="B22" s="164" t="s">
        <v>483</v>
      </c>
      <c r="C22" s="106">
        <v>2</v>
      </c>
      <c r="D22" s="8">
        <v>15</v>
      </c>
      <c r="E22" s="74">
        <v>5</v>
      </c>
      <c r="F22" s="8">
        <v>10</v>
      </c>
      <c r="G22" s="74">
        <v>6</v>
      </c>
      <c r="H22" s="8">
        <v>9</v>
      </c>
      <c r="I22" s="103">
        <v>0</v>
      </c>
      <c r="J22" s="103">
        <v>0</v>
      </c>
      <c r="K22" s="8">
        <v>8</v>
      </c>
      <c r="L22" s="74">
        <v>0</v>
      </c>
      <c r="M22" s="103">
        <v>0</v>
      </c>
      <c r="N22" s="8">
        <v>7</v>
      </c>
      <c r="O22" s="8">
        <v>1</v>
      </c>
      <c r="P22" s="8">
        <v>0</v>
      </c>
      <c r="Q22" s="107">
        <v>0</v>
      </c>
      <c r="R22" s="107">
        <v>0</v>
      </c>
    </row>
    <row r="23" spans="1:18" s="152" customFormat="1" ht="27.75" customHeight="1">
      <c r="A23" s="148" t="s">
        <v>347</v>
      </c>
      <c r="B23" s="148"/>
      <c r="C23" s="149"/>
      <c r="D23" s="149">
        <f aca="true" t="shared" si="2" ref="D23:R23">D24+D25</f>
        <v>964</v>
      </c>
      <c r="E23" s="149">
        <f t="shared" si="2"/>
        <v>54</v>
      </c>
      <c r="F23" s="149">
        <f t="shared" si="2"/>
        <v>910</v>
      </c>
      <c r="G23" s="149">
        <f t="shared" si="2"/>
        <v>471</v>
      </c>
      <c r="H23" s="149">
        <f t="shared" si="2"/>
        <v>493</v>
      </c>
      <c r="I23" s="149">
        <f t="shared" si="2"/>
        <v>0</v>
      </c>
      <c r="J23" s="149">
        <f t="shared" si="2"/>
        <v>0</v>
      </c>
      <c r="K23" s="149">
        <f t="shared" si="2"/>
        <v>107</v>
      </c>
      <c r="L23" s="149">
        <f t="shared" si="2"/>
        <v>29</v>
      </c>
      <c r="M23" s="149">
        <f t="shared" si="2"/>
        <v>13</v>
      </c>
      <c r="N23" s="149">
        <f t="shared" si="2"/>
        <v>28</v>
      </c>
      <c r="O23" s="149">
        <f t="shared" si="2"/>
        <v>37</v>
      </c>
      <c r="P23" s="149">
        <f t="shared" si="2"/>
        <v>29</v>
      </c>
      <c r="Q23" s="149">
        <f t="shared" si="2"/>
        <v>21</v>
      </c>
      <c r="R23" s="149">
        <f t="shared" si="2"/>
        <v>8</v>
      </c>
    </row>
    <row r="24" spans="1:18" s="109" customFormat="1" ht="27.75" customHeight="1">
      <c r="A24" s="102" t="s">
        <v>423</v>
      </c>
      <c r="B24" s="108"/>
      <c r="C24" s="103">
        <v>2</v>
      </c>
      <c r="D24" s="9">
        <v>87</v>
      </c>
      <c r="E24" s="74">
        <v>44</v>
      </c>
      <c r="F24" s="8">
        <v>43</v>
      </c>
      <c r="G24" s="74">
        <v>38</v>
      </c>
      <c r="H24" s="8">
        <v>49</v>
      </c>
      <c r="I24" s="9">
        <v>0</v>
      </c>
      <c r="J24" s="103">
        <v>0</v>
      </c>
      <c r="K24" s="9">
        <v>20</v>
      </c>
      <c r="L24" s="74">
        <v>10</v>
      </c>
      <c r="M24" s="8">
        <v>0</v>
      </c>
      <c r="N24" s="8">
        <v>10</v>
      </c>
      <c r="O24" s="8">
        <v>0</v>
      </c>
      <c r="P24" s="8">
        <v>7</v>
      </c>
      <c r="Q24" s="74">
        <v>7</v>
      </c>
      <c r="R24" s="103">
        <v>0</v>
      </c>
    </row>
    <row r="25" spans="1:18" ht="27.75" customHeight="1">
      <c r="A25" s="102" t="s">
        <v>424</v>
      </c>
      <c r="B25" s="108"/>
      <c r="C25" s="106">
        <v>2</v>
      </c>
      <c r="D25" s="8">
        <v>877</v>
      </c>
      <c r="E25" s="74">
        <v>10</v>
      </c>
      <c r="F25" s="8">
        <v>867</v>
      </c>
      <c r="G25" s="74">
        <v>433</v>
      </c>
      <c r="H25" s="8">
        <v>444</v>
      </c>
      <c r="I25" s="103">
        <v>0</v>
      </c>
      <c r="J25" s="103">
        <v>0</v>
      </c>
      <c r="K25" s="8">
        <v>87</v>
      </c>
      <c r="L25" s="74">
        <v>19</v>
      </c>
      <c r="M25" s="8">
        <v>13</v>
      </c>
      <c r="N25" s="8">
        <v>18</v>
      </c>
      <c r="O25" s="8">
        <v>37</v>
      </c>
      <c r="P25" s="8">
        <v>22</v>
      </c>
      <c r="Q25" s="74">
        <v>14</v>
      </c>
      <c r="R25" s="8">
        <v>8</v>
      </c>
    </row>
    <row r="26" spans="1:18" s="109" customFormat="1" ht="27.75" customHeight="1">
      <c r="A26" s="110"/>
      <c r="B26" s="111"/>
      <c r="C26" s="112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  <c r="O26" s="54"/>
      <c r="P26" s="54"/>
      <c r="Q26" s="54"/>
      <c r="R26" s="113" t="s">
        <v>236</v>
      </c>
    </row>
    <row r="27" spans="1:18" s="114" customFormat="1" ht="27.75" customHeight="1">
      <c r="A27" s="147" t="s">
        <v>486</v>
      </c>
      <c r="E27" s="115"/>
      <c r="M27" s="116"/>
      <c r="N27" s="117"/>
      <c r="O27" s="117"/>
      <c r="P27" s="117"/>
      <c r="Q27" s="117"/>
      <c r="R27" s="116"/>
    </row>
    <row r="28" spans="1:18" s="114" customFormat="1" ht="27.75" customHeight="1">
      <c r="A28" s="147" t="s">
        <v>552</v>
      </c>
      <c r="E28" s="115"/>
      <c r="M28" s="116"/>
      <c r="N28" s="117"/>
      <c r="O28" s="117"/>
      <c r="P28" s="117"/>
      <c r="Q28" s="117"/>
      <c r="R28" s="117"/>
    </row>
    <row r="34" ht="13.5">
      <c r="M34" s="109"/>
    </row>
  </sheetData>
  <mergeCells count="19">
    <mergeCell ref="N4:O4"/>
    <mergeCell ref="K3:O3"/>
    <mergeCell ref="L4:M4"/>
    <mergeCell ref="J4:J5"/>
    <mergeCell ref="K4:K5"/>
    <mergeCell ref="P3:R3"/>
    <mergeCell ref="P4:P5"/>
    <mergeCell ref="Q4:Q5"/>
    <mergeCell ref="R4:R5"/>
    <mergeCell ref="G4:G5"/>
    <mergeCell ref="A3:A5"/>
    <mergeCell ref="C3:C5"/>
    <mergeCell ref="D4:D5"/>
    <mergeCell ref="E4:E5"/>
    <mergeCell ref="B3:B5"/>
    <mergeCell ref="D3:J3"/>
    <mergeCell ref="F4:F5"/>
    <mergeCell ref="H4:H5"/>
    <mergeCell ref="I4:I5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9" scale="67" r:id="rId3"/>
  <headerFooter alignWithMargins="0">
    <oddHeader>&amp;R&amp;A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4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20.125" style="96" customWidth="1"/>
    <col min="2" max="2" width="21.125" style="96" customWidth="1"/>
    <col min="3" max="16384" width="9.00390625" style="96" customWidth="1"/>
  </cols>
  <sheetData>
    <row r="1" spans="1:2" ht="24.75" customHeight="1">
      <c r="A1" s="94" t="s">
        <v>301</v>
      </c>
      <c r="B1" s="95"/>
    </row>
    <row r="2" spans="1:18" ht="24.75" customHeight="1">
      <c r="A2" s="96" t="s">
        <v>573</v>
      </c>
      <c r="R2" s="97" t="s">
        <v>567</v>
      </c>
    </row>
    <row r="3" spans="1:18" ht="27.75" customHeight="1">
      <c r="A3" s="408" t="s">
        <v>414</v>
      </c>
      <c r="B3" s="412" t="s">
        <v>415</v>
      </c>
      <c r="C3" s="411" t="s">
        <v>302</v>
      </c>
      <c r="D3" s="415" t="s">
        <v>412</v>
      </c>
      <c r="E3" s="416"/>
      <c r="F3" s="416"/>
      <c r="G3" s="416"/>
      <c r="H3" s="416"/>
      <c r="I3" s="416"/>
      <c r="J3" s="417"/>
      <c r="K3" s="415" t="s">
        <v>390</v>
      </c>
      <c r="L3" s="416"/>
      <c r="M3" s="416"/>
      <c r="N3" s="416"/>
      <c r="O3" s="417"/>
      <c r="P3" s="415" t="s">
        <v>418</v>
      </c>
      <c r="Q3" s="416"/>
      <c r="R3" s="417"/>
    </row>
    <row r="4" spans="1:18" ht="27.75" customHeight="1">
      <c r="A4" s="409"/>
      <c r="B4" s="413"/>
      <c r="C4" s="411"/>
      <c r="D4" s="411" t="s">
        <v>251</v>
      </c>
      <c r="E4" s="411" t="s">
        <v>252</v>
      </c>
      <c r="F4" s="411" t="s">
        <v>253</v>
      </c>
      <c r="G4" s="407" t="s">
        <v>303</v>
      </c>
      <c r="H4" s="411" t="s">
        <v>242</v>
      </c>
      <c r="I4" s="411" t="s">
        <v>243</v>
      </c>
      <c r="J4" s="411" t="s">
        <v>244</v>
      </c>
      <c r="K4" s="411" t="s">
        <v>251</v>
      </c>
      <c r="L4" s="418" t="s">
        <v>413</v>
      </c>
      <c r="M4" s="419"/>
      <c r="N4" s="415" t="s">
        <v>386</v>
      </c>
      <c r="O4" s="417"/>
      <c r="P4" s="411" t="s">
        <v>251</v>
      </c>
      <c r="Q4" s="411" t="s">
        <v>255</v>
      </c>
      <c r="R4" s="412" t="s">
        <v>419</v>
      </c>
    </row>
    <row r="5" spans="1:18" ht="27.75" customHeight="1">
      <c r="A5" s="410"/>
      <c r="B5" s="414"/>
      <c r="C5" s="411"/>
      <c r="D5" s="411"/>
      <c r="E5" s="411"/>
      <c r="F5" s="411"/>
      <c r="G5" s="407"/>
      <c r="H5" s="411"/>
      <c r="I5" s="411"/>
      <c r="J5" s="411"/>
      <c r="K5" s="411"/>
      <c r="L5" s="99" t="s">
        <v>252</v>
      </c>
      <c r="M5" s="98" t="s">
        <v>253</v>
      </c>
      <c r="N5" s="98" t="s">
        <v>252</v>
      </c>
      <c r="O5" s="98" t="s">
        <v>253</v>
      </c>
      <c r="P5" s="411"/>
      <c r="Q5" s="411"/>
      <c r="R5" s="414"/>
    </row>
    <row r="6" spans="1:18" s="152" customFormat="1" ht="27.75" customHeight="1">
      <c r="A6" s="154" t="s">
        <v>368</v>
      </c>
      <c r="B6" s="155"/>
      <c r="C6" s="156"/>
      <c r="D6" s="156">
        <f>SUM(D8+D23)</f>
        <v>8020</v>
      </c>
      <c r="E6" s="156">
        <f aca="true" t="shared" si="0" ref="E6:R6">SUM(E8+E23)</f>
        <v>3504</v>
      </c>
      <c r="F6" s="156">
        <f t="shared" si="0"/>
        <v>4516</v>
      </c>
      <c r="G6" s="156">
        <f t="shared" si="0"/>
        <v>2116</v>
      </c>
      <c r="H6" s="156">
        <f t="shared" si="0"/>
        <v>2268</v>
      </c>
      <c r="I6" s="156">
        <f t="shared" si="0"/>
        <v>1670</v>
      </c>
      <c r="J6" s="156">
        <f t="shared" si="0"/>
        <v>1966</v>
      </c>
      <c r="K6" s="156">
        <f t="shared" si="0"/>
        <v>825</v>
      </c>
      <c r="L6" s="157">
        <f t="shared" si="0"/>
        <v>357</v>
      </c>
      <c r="M6" s="156">
        <f t="shared" si="0"/>
        <v>81</v>
      </c>
      <c r="N6" s="156">
        <f t="shared" si="0"/>
        <v>274</v>
      </c>
      <c r="O6" s="156">
        <f t="shared" si="0"/>
        <v>113</v>
      </c>
      <c r="P6" s="156">
        <f t="shared" si="0"/>
        <v>135</v>
      </c>
      <c r="Q6" s="157">
        <f t="shared" si="0"/>
        <v>114</v>
      </c>
      <c r="R6" s="156">
        <f t="shared" si="0"/>
        <v>21</v>
      </c>
    </row>
    <row r="7" spans="1:18" ht="27.75" customHeight="1">
      <c r="A7" s="100"/>
      <c r="B7" s="101"/>
      <c r="C7" s="9"/>
      <c r="D7" s="9"/>
      <c r="E7" s="9"/>
      <c r="F7" s="9"/>
      <c r="G7" s="49"/>
      <c r="H7" s="9"/>
      <c r="I7" s="9"/>
      <c r="J7" s="9"/>
      <c r="K7" s="9"/>
      <c r="L7" s="49"/>
      <c r="M7" s="9"/>
      <c r="N7" s="9"/>
      <c r="O7" s="9"/>
      <c r="P7" s="9"/>
      <c r="Q7" s="49"/>
      <c r="R7" s="9"/>
    </row>
    <row r="8" spans="1:18" s="152" customFormat="1" ht="27.75" customHeight="1">
      <c r="A8" s="153" t="s">
        <v>416</v>
      </c>
      <c r="B8" s="148"/>
      <c r="C8" s="149"/>
      <c r="D8" s="150">
        <f>SUM(D9:D22)</f>
        <v>7187</v>
      </c>
      <c r="E8" s="150">
        <f aca="true" t="shared" si="1" ref="E8:R8">SUM(E9:E22)</f>
        <v>3495</v>
      </c>
      <c r="F8" s="150">
        <f t="shared" si="1"/>
        <v>3692</v>
      </c>
      <c r="G8" s="150">
        <f t="shared" si="1"/>
        <v>1712</v>
      </c>
      <c r="H8" s="150">
        <f t="shared" si="1"/>
        <v>1839</v>
      </c>
      <c r="I8" s="150">
        <f t="shared" si="1"/>
        <v>1670</v>
      </c>
      <c r="J8" s="150">
        <f t="shared" si="1"/>
        <v>1966</v>
      </c>
      <c r="K8" s="150">
        <f t="shared" si="1"/>
        <v>739</v>
      </c>
      <c r="L8" s="151">
        <f t="shared" si="1"/>
        <v>338</v>
      </c>
      <c r="M8" s="150">
        <f t="shared" si="1"/>
        <v>67</v>
      </c>
      <c r="N8" s="150">
        <f t="shared" si="1"/>
        <v>256</v>
      </c>
      <c r="O8" s="150">
        <f t="shared" si="1"/>
        <v>78</v>
      </c>
      <c r="P8" s="150">
        <f t="shared" si="1"/>
        <v>113</v>
      </c>
      <c r="Q8" s="151">
        <f t="shared" si="1"/>
        <v>100</v>
      </c>
      <c r="R8" s="150">
        <f t="shared" si="1"/>
        <v>13</v>
      </c>
    </row>
    <row r="9" spans="1:18" ht="27.75" customHeight="1">
      <c r="A9" s="102" t="s">
        <v>417</v>
      </c>
      <c r="B9" s="101" t="s">
        <v>304</v>
      </c>
      <c r="C9" s="103">
        <v>4</v>
      </c>
      <c r="D9" s="9">
        <v>1829</v>
      </c>
      <c r="E9" s="8">
        <v>788</v>
      </c>
      <c r="F9" s="8">
        <v>1041</v>
      </c>
      <c r="G9" s="74">
        <v>425</v>
      </c>
      <c r="H9" s="8">
        <v>447</v>
      </c>
      <c r="I9" s="8">
        <v>434</v>
      </c>
      <c r="J9" s="8">
        <v>523</v>
      </c>
      <c r="K9" s="9">
        <v>146</v>
      </c>
      <c r="L9" s="74">
        <v>88</v>
      </c>
      <c r="M9" s="8">
        <v>23</v>
      </c>
      <c r="N9" s="8">
        <v>28</v>
      </c>
      <c r="O9" s="8">
        <v>7</v>
      </c>
      <c r="P9" s="8">
        <v>10</v>
      </c>
      <c r="Q9" s="74">
        <v>10</v>
      </c>
      <c r="R9" s="8" t="s">
        <v>570</v>
      </c>
    </row>
    <row r="10" spans="1:18" ht="27.75" customHeight="1">
      <c r="A10" s="104"/>
      <c r="B10" s="101" t="s">
        <v>305</v>
      </c>
      <c r="C10" s="103">
        <v>4</v>
      </c>
      <c r="D10" s="9">
        <v>1600</v>
      </c>
      <c r="E10" s="8">
        <v>576</v>
      </c>
      <c r="F10" s="8">
        <v>1024</v>
      </c>
      <c r="G10" s="74">
        <v>385</v>
      </c>
      <c r="H10" s="8">
        <v>394</v>
      </c>
      <c r="I10" s="8">
        <v>397</v>
      </c>
      <c r="J10" s="8">
        <v>424</v>
      </c>
      <c r="K10" s="9">
        <v>219</v>
      </c>
      <c r="L10" s="74">
        <v>94</v>
      </c>
      <c r="M10" s="8">
        <v>17</v>
      </c>
      <c r="N10" s="8">
        <v>76</v>
      </c>
      <c r="O10" s="8">
        <v>32</v>
      </c>
      <c r="P10" s="8">
        <v>18</v>
      </c>
      <c r="Q10" s="74">
        <v>15</v>
      </c>
      <c r="R10" s="8">
        <v>3</v>
      </c>
    </row>
    <row r="11" spans="1:18" ht="27.75" customHeight="1">
      <c r="A11" s="104"/>
      <c r="B11" s="101" t="s">
        <v>306</v>
      </c>
      <c r="C11" s="103">
        <v>4</v>
      </c>
      <c r="D11" s="9">
        <v>933</v>
      </c>
      <c r="E11" s="8">
        <v>684</v>
      </c>
      <c r="F11" s="8">
        <v>249</v>
      </c>
      <c r="G11" s="74">
        <v>220</v>
      </c>
      <c r="H11" s="8">
        <v>217</v>
      </c>
      <c r="I11" s="8">
        <v>216</v>
      </c>
      <c r="J11" s="8">
        <v>280</v>
      </c>
      <c r="K11" s="9">
        <v>110</v>
      </c>
      <c r="L11" s="74">
        <v>60</v>
      </c>
      <c r="M11" s="8">
        <v>4</v>
      </c>
      <c r="N11" s="8">
        <v>44</v>
      </c>
      <c r="O11" s="8">
        <v>2</v>
      </c>
      <c r="P11" s="8">
        <v>12</v>
      </c>
      <c r="Q11" s="74">
        <v>11</v>
      </c>
      <c r="R11" s="8">
        <v>1</v>
      </c>
    </row>
    <row r="12" spans="1:18" ht="27.75" customHeight="1">
      <c r="A12" s="102" t="s">
        <v>422</v>
      </c>
      <c r="B12" s="101" t="s">
        <v>308</v>
      </c>
      <c r="C12" s="103">
        <v>2</v>
      </c>
      <c r="D12" s="9">
        <v>47</v>
      </c>
      <c r="E12" s="8">
        <v>24</v>
      </c>
      <c r="F12" s="8">
        <v>23</v>
      </c>
      <c r="G12" s="74">
        <v>23</v>
      </c>
      <c r="H12" s="8">
        <v>24</v>
      </c>
      <c r="I12" s="8" t="s">
        <v>570</v>
      </c>
      <c r="J12" s="8" t="s">
        <v>570</v>
      </c>
      <c r="K12" s="9" t="s">
        <v>570</v>
      </c>
      <c r="L12" s="74" t="s">
        <v>570</v>
      </c>
      <c r="M12" s="8" t="s">
        <v>570</v>
      </c>
      <c r="N12" s="8" t="s">
        <v>570</v>
      </c>
      <c r="O12" s="8" t="s">
        <v>570</v>
      </c>
      <c r="P12" s="8" t="s">
        <v>570</v>
      </c>
      <c r="Q12" s="74" t="s">
        <v>570</v>
      </c>
      <c r="R12" s="8" t="s">
        <v>570</v>
      </c>
    </row>
    <row r="13" spans="1:18" ht="27.75" customHeight="1">
      <c r="A13" s="104"/>
      <c r="B13" s="101" t="s">
        <v>307</v>
      </c>
      <c r="C13" s="103">
        <v>2</v>
      </c>
      <c r="D13" s="9">
        <v>109</v>
      </c>
      <c r="E13" s="8">
        <v>64</v>
      </c>
      <c r="F13" s="8">
        <v>45</v>
      </c>
      <c r="G13" s="74">
        <v>49</v>
      </c>
      <c r="H13" s="8">
        <v>60</v>
      </c>
      <c r="I13" s="8" t="s">
        <v>570</v>
      </c>
      <c r="J13" s="8" t="s">
        <v>570</v>
      </c>
      <c r="K13" s="9">
        <v>3</v>
      </c>
      <c r="L13" s="74">
        <v>2</v>
      </c>
      <c r="M13" s="8">
        <v>1</v>
      </c>
      <c r="N13" s="8" t="s">
        <v>570</v>
      </c>
      <c r="O13" s="8" t="s">
        <v>570</v>
      </c>
      <c r="P13" s="8" t="s">
        <v>570</v>
      </c>
      <c r="Q13" s="74" t="s">
        <v>570</v>
      </c>
      <c r="R13" s="8" t="s">
        <v>570</v>
      </c>
    </row>
    <row r="14" spans="1:18" ht="27.75" customHeight="1">
      <c r="A14" s="104"/>
      <c r="B14" s="105" t="s">
        <v>485</v>
      </c>
      <c r="C14" s="103">
        <v>2</v>
      </c>
      <c r="D14" s="9">
        <v>181</v>
      </c>
      <c r="E14" s="8">
        <v>134</v>
      </c>
      <c r="F14" s="8">
        <v>47</v>
      </c>
      <c r="G14" s="74">
        <v>77</v>
      </c>
      <c r="H14" s="8">
        <v>104</v>
      </c>
      <c r="I14" s="8" t="s">
        <v>570</v>
      </c>
      <c r="J14" s="8" t="s">
        <v>570</v>
      </c>
      <c r="K14" s="9" t="s">
        <v>570</v>
      </c>
      <c r="L14" s="74" t="s">
        <v>570</v>
      </c>
      <c r="M14" s="8" t="s">
        <v>570</v>
      </c>
      <c r="N14" s="8" t="s">
        <v>570</v>
      </c>
      <c r="O14" s="8" t="s">
        <v>570</v>
      </c>
      <c r="P14" s="8" t="s">
        <v>570</v>
      </c>
      <c r="Q14" s="74" t="s">
        <v>570</v>
      </c>
      <c r="R14" s="8" t="s">
        <v>570</v>
      </c>
    </row>
    <row r="15" spans="1:18" ht="27.75" customHeight="1">
      <c r="A15" s="104"/>
      <c r="B15" s="105" t="s">
        <v>528</v>
      </c>
      <c r="C15" s="103">
        <v>3</v>
      </c>
      <c r="D15" s="9">
        <v>56</v>
      </c>
      <c r="E15" s="8">
        <v>43</v>
      </c>
      <c r="F15" s="8">
        <v>13</v>
      </c>
      <c r="G15" s="74">
        <v>11</v>
      </c>
      <c r="H15" s="8">
        <v>14</v>
      </c>
      <c r="I15" s="8">
        <v>31</v>
      </c>
      <c r="J15" s="8" t="s">
        <v>570</v>
      </c>
      <c r="K15" s="9">
        <v>4</v>
      </c>
      <c r="L15" s="74">
        <v>4</v>
      </c>
      <c r="M15" s="8"/>
      <c r="N15" s="8" t="s">
        <v>570</v>
      </c>
      <c r="O15" s="8" t="s">
        <v>570</v>
      </c>
      <c r="P15" s="8" t="s">
        <v>570</v>
      </c>
      <c r="Q15" s="74" t="s">
        <v>570</v>
      </c>
      <c r="R15" s="8" t="s">
        <v>570</v>
      </c>
    </row>
    <row r="16" spans="1:18" ht="27.75" customHeight="1">
      <c r="A16" s="102" t="s">
        <v>420</v>
      </c>
      <c r="B16" s="101" t="s">
        <v>311</v>
      </c>
      <c r="C16" s="106">
        <v>4</v>
      </c>
      <c r="D16" s="8">
        <v>1123</v>
      </c>
      <c r="E16" s="74">
        <v>509</v>
      </c>
      <c r="F16" s="8">
        <v>614</v>
      </c>
      <c r="G16" s="74">
        <v>246</v>
      </c>
      <c r="H16" s="8">
        <v>274</v>
      </c>
      <c r="I16" s="8">
        <v>269</v>
      </c>
      <c r="J16" s="8">
        <v>334</v>
      </c>
      <c r="K16" s="8">
        <v>113</v>
      </c>
      <c r="L16" s="74">
        <v>36</v>
      </c>
      <c r="M16" s="8">
        <v>11</v>
      </c>
      <c r="N16" s="8">
        <v>51</v>
      </c>
      <c r="O16" s="8">
        <v>15</v>
      </c>
      <c r="P16" s="8">
        <v>32</v>
      </c>
      <c r="Q16" s="74">
        <v>27</v>
      </c>
      <c r="R16" s="8">
        <v>5</v>
      </c>
    </row>
    <row r="17" spans="1:18" ht="27.75" customHeight="1">
      <c r="A17" s="104"/>
      <c r="B17" s="101" t="s">
        <v>312</v>
      </c>
      <c r="C17" s="106">
        <v>4</v>
      </c>
      <c r="D17" s="8">
        <v>592</v>
      </c>
      <c r="E17" s="74">
        <v>327</v>
      </c>
      <c r="F17" s="8">
        <v>265</v>
      </c>
      <c r="G17" s="74">
        <v>123</v>
      </c>
      <c r="H17" s="8">
        <v>116</v>
      </c>
      <c r="I17" s="8">
        <v>151</v>
      </c>
      <c r="J17" s="8">
        <v>202</v>
      </c>
      <c r="K17" s="8">
        <v>59</v>
      </c>
      <c r="L17" s="74">
        <v>23</v>
      </c>
      <c r="M17" s="8">
        <v>7</v>
      </c>
      <c r="N17" s="8">
        <v>20</v>
      </c>
      <c r="O17" s="8">
        <v>9</v>
      </c>
      <c r="P17" s="8">
        <v>22</v>
      </c>
      <c r="Q17" s="74">
        <v>20</v>
      </c>
      <c r="R17" s="8">
        <v>2</v>
      </c>
    </row>
    <row r="18" spans="1:18" ht="27.75" customHeight="1">
      <c r="A18" s="104"/>
      <c r="B18" s="101" t="s">
        <v>337</v>
      </c>
      <c r="C18" s="106">
        <v>4</v>
      </c>
      <c r="D18" s="8">
        <v>674</v>
      </c>
      <c r="E18" s="74">
        <v>323</v>
      </c>
      <c r="F18" s="8">
        <v>351</v>
      </c>
      <c r="G18" s="74">
        <v>137</v>
      </c>
      <c r="H18" s="8">
        <v>169</v>
      </c>
      <c r="I18" s="8">
        <v>165</v>
      </c>
      <c r="J18" s="8">
        <v>203</v>
      </c>
      <c r="K18" s="8">
        <v>55</v>
      </c>
      <c r="L18" s="74">
        <v>28</v>
      </c>
      <c r="M18" s="8">
        <v>2</v>
      </c>
      <c r="N18" s="8">
        <v>20</v>
      </c>
      <c r="O18" s="8">
        <v>5</v>
      </c>
      <c r="P18" s="8">
        <v>19</v>
      </c>
      <c r="Q18" s="74">
        <v>17</v>
      </c>
      <c r="R18" s="8">
        <v>2</v>
      </c>
    </row>
    <row r="19" spans="1:18" ht="27.75" customHeight="1">
      <c r="A19" s="102" t="s">
        <v>421</v>
      </c>
      <c r="B19" s="101" t="s">
        <v>313</v>
      </c>
      <c r="C19" s="106">
        <v>2</v>
      </c>
      <c r="D19" s="8">
        <v>16</v>
      </c>
      <c r="E19" s="74">
        <v>6</v>
      </c>
      <c r="F19" s="8">
        <v>10</v>
      </c>
      <c r="G19" s="74">
        <v>10</v>
      </c>
      <c r="H19" s="8">
        <v>6</v>
      </c>
      <c r="I19" s="103">
        <v>0</v>
      </c>
      <c r="J19" s="103">
        <v>0</v>
      </c>
      <c r="K19" s="8">
        <v>5</v>
      </c>
      <c r="L19" s="107">
        <v>0</v>
      </c>
      <c r="M19" s="103">
        <v>0</v>
      </c>
      <c r="N19" s="8">
        <v>4</v>
      </c>
      <c r="O19" s="103">
        <v>1</v>
      </c>
      <c r="P19" s="8">
        <v>0</v>
      </c>
      <c r="Q19" s="107">
        <v>0</v>
      </c>
      <c r="R19" s="103">
        <v>0</v>
      </c>
    </row>
    <row r="20" spans="1:18" ht="27.75" customHeight="1">
      <c r="A20" s="162"/>
      <c r="B20" s="101" t="s">
        <v>314</v>
      </c>
      <c r="C20" s="106">
        <v>3</v>
      </c>
      <c r="D20" s="8">
        <v>9</v>
      </c>
      <c r="E20" s="74">
        <v>6</v>
      </c>
      <c r="F20" s="8">
        <v>3</v>
      </c>
      <c r="G20" s="74">
        <v>0</v>
      </c>
      <c r="H20" s="8">
        <v>2</v>
      </c>
      <c r="I20" s="8">
        <v>7</v>
      </c>
      <c r="J20" s="103">
        <v>0</v>
      </c>
      <c r="K20" s="8">
        <v>4</v>
      </c>
      <c r="L20" s="74">
        <v>2</v>
      </c>
      <c r="M20" s="103">
        <v>0</v>
      </c>
      <c r="N20" s="8">
        <v>1</v>
      </c>
      <c r="O20" s="8">
        <v>1</v>
      </c>
      <c r="P20" s="8">
        <v>0</v>
      </c>
      <c r="Q20" s="107">
        <v>0</v>
      </c>
      <c r="R20" s="107">
        <v>0</v>
      </c>
    </row>
    <row r="21" spans="1:18" ht="27.75" customHeight="1">
      <c r="A21" s="163"/>
      <c r="B21" s="164" t="s">
        <v>541</v>
      </c>
      <c r="C21" s="106">
        <v>2</v>
      </c>
      <c r="D21" s="8">
        <v>8</v>
      </c>
      <c r="E21" s="74">
        <v>3</v>
      </c>
      <c r="F21" s="8">
        <v>5</v>
      </c>
      <c r="G21" s="74">
        <v>3</v>
      </c>
      <c r="H21" s="103">
        <v>5</v>
      </c>
      <c r="I21" s="103">
        <v>0</v>
      </c>
      <c r="J21" s="103">
        <v>0</v>
      </c>
      <c r="K21" s="8">
        <v>15</v>
      </c>
      <c r="L21" s="74">
        <v>1</v>
      </c>
      <c r="M21" s="8">
        <v>2</v>
      </c>
      <c r="N21" s="8">
        <v>7</v>
      </c>
      <c r="O21" s="8">
        <v>5</v>
      </c>
      <c r="P21" s="8">
        <v>0</v>
      </c>
      <c r="Q21" s="107">
        <v>0</v>
      </c>
      <c r="R21" s="107">
        <v>0</v>
      </c>
    </row>
    <row r="22" spans="1:18" ht="27.75" customHeight="1">
      <c r="A22" s="165"/>
      <c r="B22" s="164" t="s">
        <v>483</v>
      </c>
      <c r="C22" s="106">
        <v>2</v>
      </c>
      <c r="D22" s="8">
        <v>10</v>
      </c>
      <c r="E22" s="74">
        <v>8</v>
      </c>
      <c r="F22" s="8">
        <v>2</v>
      </c>
      <c r="G22" s="74">
        <v>3</v>
      </c>
      <c r="H22" s="8">
        <v>7</v>
      </c>
      <c r="I22" s="103">
        <v>0</v>
      </c>
      <c r="J22" s="103">
        <v>0</v>
      </c>
      <c r="K22" s="8">
        <v>6</v>
      </c>
      <c r="L22" s="74">
        <v>0</v>
      </c>
      <c r="M22" s="103">
        <v>0</v>
      </c>
      <c r="N22" s="8">
        <v>5</v>
      </c>
      <c r="O22" s="8">
        <v>1</v>
      </c>
      <c r="P22" s="8">
        <v>0</v>
      </c>
      <c r="Q22" s="107">
        <v>0</v>
      </c>
      <c r="R22" s="107">
        <v>0</v>
      </c>
    </row>
    <row r="23" spans="1:18" s="152" customFormat="1" ht="27.75" customHeight="1">
      <c r="A23" s="148" t="s">
        <v>347</v>
      </c>
      <c r="B23" s="148"/>
      <c r="C23" s="149"/>
      <c r="D23" s="149">
        <f aca="true" t="shared" si="2" ref="D23:R23">D24+D25</f>
        <v>833</v>
      </c>
      <c r="E23" s="149">
        <f t="shared" si="2"/>
        <v>9</v>
      </c>
      <c r="F23" s="149">
        <f t="shared" si="2"/>
        <v>824</v>
      </c>
      <c r="G23" s="149">
        <f t="shared" si="2"/>
        <v>404</v>
      </c>
      <c r="H23" s="149">
        <f t="shared" si="2"/>
        <v>429</v>
      </c>
      <c r="I23" s="149">
        <f t="shared" si="2"/>
        <v>0</v>
      </c>
      <c r="J23" s="149">
        <f t="shared" si="2"/>
        <v>0</v>
      </c>
      <c r="K23" s="149">
        <f t="shared" si="2"/>
        <v>86</v>
      </c>
      <c r="L23" s="149">
        <f t="shared" si="2"/>
        <v>19</v>
      </c>
      <c r="M23" s="149">
        <f t="shared" si="2"/>
        <v>14</v>
      </c>
      <c r="N23" s="149">
        <f t="shared" si="2"/>
        <v>18</v>
      </c>
      <c r="O23" s="149">
        <f t="shared" si="2"/>
        <v>35</v>
      </c>
      <c r="P23" s="149">
        <f t="shared" si="2"/>
        <v>22</v>
      </c>
      <c r="Q23" s="149">
        <f t="shared" si="2"/>
        <v>14</v>
      </c>
      <c r="R23" s="149">
        <f t="shared" si="2"/>
        <v>8</v>
      </c>
    </row>
    <row r="24" spans="1:18" s="109" customFormat="1" ht="27.75" customHeight="1">
      <c r="A24" s="102" t="s">
        <v>423</v>
      </c>
      <c r="B24" s="108"/>
      <c r="C24" s="103">
        <v>0</v>
      </c>
      <c r="D24" s="9">
        <v>0</v>
      </c>
      <c r="E24" s="74">
        <v>0</v>
      </c>
      <c r="F24" s="8">
        <v>0</v>
      </c>
      <c r="G24" s="74">
        <v>0</v>
      </c>
      <c r="H24" s="8">
        <v>0</v>
      </c>
      <c r="I24" s="9">
        <v>0</v>
      </c>
      <c r="J24" s="103">
        <v>0</v>
      </c>
      <c r="K24" s="9">
        <v>0</v>
      </c>
      <c r="L24" s="74">
        <v>0</v>
      </c>
      <c r="M24" s="8">
        <v>0</v>
      </c>
      <c r="N24" s="8">
        <v>0</v>
      </c>
      <c r="O24" s="8">
        <v>0</v>
      </c>
      <c r="P24" s="8">
        <v>0</v>
      </c>
      <c r="Q24" s="74">
        <v>0</v>
      </c>
      <c r="R24" s="103">
        <v>0</v>
      </c>
    </row>
    <row r="25" spans="1:18" ht="27.75" customHeight="1">
      <c r="A25" s="102" t="s">
        <v>424</v>
      </c>
      <c r="B25" s="108"/>
      <c r="C25" s="106">
        <v>2</v>
      </c>
      <c r="D25" s="8">
        <v>833</v>
      </c>
      <c r="E25" s="74">
        <v>9</v>
      </c>
      <c r="F25" s="8">
        <v>824</v>
      </c>
      <c r="G25" s="74">
        <v>404</v>
      </c>
      <c r="H25" s="8">
        <v>429</v>
      </c>
      <c r="I25" s="103">
        <v>0</v>
      </c>
      <c r="J25" s="103">
        <v>0</v>
      </c>
      <c r="K25" s="8">
        <v>86</v>
      </c>
      <c r="L25" s="74">
        <v>19</v>
      </c>
      <c r="M25" s="8">
        <v>14</v>
      </c>
      <c r="N25" s="8">
        <v>18</v>
      </c>
      <c r="O25" s="8">
        <v>35</v>
      </c>
      <c r="P25" s="8">
        <v>22</v>
      </c>
      <c r="Q25" s="74">
        <v>14</v>
      </c>
      <c r="R25" s="8">
        <v>8</v>
      </c>
    </row>
    <row r="26" spans="1:18" s="109" customFormat="1" ht="27.75" customHeight="1">
      <c r="A26" s="110"/>
      <c r="B26" s="111"/>
      <c r="C26" s="112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  <c r="O26" s="54"/>
      <c r="P26" s="54"/>
      <c r="Q26" s="54"/>
      <c r="R26" s="113" t="s">
        <v>236</v>
      </c>
    </row>
    <row r="27" spans="1:18" s="114" customFormat="1" ht="27.75" customHeight="1">
      <c r="A27" s="147" t="s">
        <v>486</v>
      </c>
      <c r="E27" s="115"/>
      <c r="M27" s="116"/>
      <c r="N27" s="117"/>
      <c r="O27" s="117"/>
      <c r="P27" s="117"/>
      <c r="Q27" s="117"/>
      <c r="R27" s="116"/>
    </row>
    <row r="28" spans="1:18" s="114" customFormat="1" ht="27.75" customHeight="1">
      <c r="A28" s="147" t="s">
        <v>552</v>
      </c>
      <c r="E28" s="115"/>
      <c r="M28" s="116"/>
      <c r="N28" s="117"/>
      <c r="O28" s="117"/>
      <c r="P28" s="117"/>
      <c r="Q28" s="117"/>
      <c r="R28" s="117"/>
    </row>
    <row r="34" ht="13.5">
      <c r="M34" s="109"/>
    </row>
  </sheetData>
  <mergeCells count="19">
    <mergeCell ref="A3:A5"/>
    <mergeCell ref="B3:B5"/>
    <mergeCell ref="C3:C5"/>
    <mergeCell ref="D3:J3"/>
    <mergeCell ref="K3:O3"/>
    <mergeCell ref="P3:R3"/>
    <mergeCell ref="D4:D5"/>
    <mergeCell ref="E4:E5"/>
    <mergeCell ref="F4:F5"/>
    <mergeCell ref="G4:G5"/>
    <mergeCell ref="H4:H5"/>
    <mergeCell ref="I4:I5"/>
    <mergeCell ref="J4:J5"/>
    <mergeCell ref="K4:K5"/>
    <mergeCell ref="R4:R5"/>
    <mergeCell ref="L4:M4"/>
    <mergeCell ref="N4:O4"/>
    <mergeCell ref="P4:P5"/>
    <mergeCell ref="Q4:Q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8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C24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2" sqref="D12"/>
    </sheetView>
  </sheetViews>
  <sheetFormatPr defaultColWidth="9.00390625" defaultRowHeight="13.5"/>
  <cols>
    <col min="1" max="1" width="22.375" style="2" customWidth="1"/>
    <col min="2" max="2" width="5.375" style="2" customWidth="1"/>
    <col min="3" max="3" width="6.125" style="2" customWidth="1"/>
    <col min="4" max="8" width="5.375" style="2" customWidth="1"/>
    <col min="9" max="11" width="6.50390625" style="2" bestFit="1" customWidth="1"/>
    <col min="12" max="13" width="5.375" style="2" customWidth="1"/>
    <col min="14" max="14" width="6.50390625" style="2" bestFit="1" customWidth="1"/>
    <col min="15" max="17" width="5.375" style="2" customWidth="1"/>
    <col min="18" max="19" width="6.50390625" style="2" bestFit="1" customWidth="1"/>
    <col min="20" max="21" width="5.375" style="2" customWidth="1"/>
    <col min="22" max="24" width="6.50390625" style="2" bestFit="1" customWidth="1"/>
    <col min="25" max="25" width="5.375" style="2" customWidth="1"/>
    <col min="26" max="26" width="6.50390625" style="2" bestFit="1" customWidth="1"/>
    <col min="27" max="29" width="5.375" style="2" customWidth="1"/>
    <col min="30" max="16384" width="9.00390625" style="2" customWidth="1"/>
  </cols>
  <sheetData>
    <row r="1" ht="24" customHeight="1">
      <c r="A1" s="1" t="s">
        <v>340</v>
      </c>
    </row>
    <row r="2" spans="27:29" ht="24" customHeight="1">
      <c r="AA2" s="36"/>
      <c r="AB2" s="36"/>
      <c r="AC2" s="36" t="s">
        <v>310</v>
      </c>
    </row>
    <row r="3" spans="1:29" ht="24" customHeight="1">
      <c r="A3" s="433" t="s">
        <v>425</v>
      </c>
      <c r="B3" s="430" t="s">
        <v>248</v>
      </c>
      <c r="C3" s="424" t="s">
        <v>342</v>
      </c>
      <c r="D3" s="424"/>
      <c r="E3" s="424"/>
      <c r="F3" s="424"/>
      <c r="G3" s="424"/>
      <c r="H3" s="424"/>
      <c r="I3" s="420" t="s">
        <v>434</v>
      </c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2"/>
      <c r="V3" s="431" t="s">
        <v>390</v>
      </c>
      <c r="W3" s="432"/>
      <c r="X3" s="432"/>
      <c r="Y3" s="432"/>
      <c r="Z3" s="420" t="s">
        <v>427</v>
      </c>
      <c r="AA3" s="421"/>
      <c r="AB3" s="421"/>
      <c r="AC3" s="422"/>
    </row>
    <row r="4" spans="1:29" ht="24" customHeight="1">
      <c r="A4" s="434"/>
      <c r="B4" s="426"/>
      <c r="C4" s="424" t="s">
        <v>251</v>
      </c>
      <c r="D4" s="423" t="s">
        <v>315</v>
      </c>
      <c r="E4" s="423" t="s">
        <v>316</v>
      </c>
      <c r="F4" s="423" t="s">
        <v>317</v>
      </c>
      <c r="G4" s="424" t="s">
        <v>353</v>
      </c>
      <c r="H4" s="424"/>
      <c r="I4" s="424" t="s">
        <v>343</v>
      </c>
      <c r="J4" s="424"/>
      <c r="K4" s="424"/>
      <c r="L4" s="431" t="s">
        <v>433</v>
      </c>
      <c r="M4" s="432"/>
      <c r="N4" s="431" t="s">
        <v>432</v>
      </c>
      <c r="O4" s="432"/>
      <c r="P4" s="431" t="s">
        <v>431</v>
      </c>
      <c r="Q4" s="432"/>
      <c r="R4" s="420" t="s">
        <v>429</v>
      </c>
      <c r="S4" s="421"/>
      <c r="T4" s="421"/>
      <c r="U4" s="422"/>
      <c r="V4" s="424" t="s">
        <v>251</v>
      </c>
      <c r="W4" s="420" t="s">
        <v>385</v>
      </c>
      <c r="X4" s="422"/>
      <c r="Y4" s="430" t="s">
        <v>254</v>
      </c>
      <c r="Z4" s="424" t="s">
        <v>251</v>
      </c>
      <c r="AA4" s="425" t="s">
        <v>426</v>
      </c>
      <c r="AB4" s="428" t="s">
        <v>569</v>
      </c>
      <c r="AC4" s="423" t="s">
        <v>318</v>
      </c>
    </row>
    <row r="5" spans="1:29" ht="24" customHeight="1">
      <c r="A5" s="434"/>
      <c r="B5" s="426"/>
      <c r="C5" s="424"/>
      <c r="D5" s="423"/>
      <c r="E5" s="423"/>
      <c r="F5" s="423"/>
      <c r="G5" s="424" t="s">
        <v>319</v>
      </c>
      <c r="H5" s="430" t="s">
        <v>320</v>
      </c>
      <c r="I5" s="424" t="s">
        <v>251</v>
      </c>
      <c r="J5" s="424" t="s">
        <v>252</v>
      </c>
      <c r="K5" s="424" t="s">
        <v>253</v>
      </c>
      <c r="L5" s="424" t="s">
        <v>252</v>
      </c>
      <c r="M5" s="424" t="s">
        <v>253</v>
      </c>
      <c r="N5" s="424" t="s">
        <v>252</v>
      </c>
      <c r="O5" s="424" t="s">
        <v>253</v>
      </c>
      <c r="P5" s="424" t="s">
        <v>252</v>
      </c>
      <c r="Q5" s="424" t="s">
        <v>253</v>
      </c>
      <c r="R5" s="420" t="s">
        <v>430</v>
      </c>
      <c r="S5" s="422"/>
      <c r="T5" s="420" t="s">
        <v>428</v>
      </c>
      <c r="U5" s="422"/>
      <c r="V5" s="424"/>
      <c r="W5" s="424" t="s">
        <v>252</v>
      </c>
      <c r="X5" s="424" t="s">
        <v>253</v>
      </c>
      <c r="Y5" s="426"/>
      <c r="Z5" s="424"/>
      <c r="AA5" s="426"/>
      <c r="AB5" s="429"/>
      <c r="AC5" s="423"/>
    </row>
    <row r="6" spans="1:29" ht="24" customHeight="1">
      <c r="A6" s="434"/>
      <c r="B6" s="427"/>
      <c r="C6" s="424"/>
      <c r="D6" s="423"/>
      <c r="E6" s="423"/>
      <c r="F6" s="423"/>
      <c r="G6" s="424"/>
      <c r="H6" s="427"/>
      <c r="I6" s="424"/>
      <c r="J6" s="424"/>
      <c r="K6" s="424"/>
      <c r="L6" s="424"/>
      <c r="M6" s="424"/>
      <c r="N6" s="424"/>
      <c r="O6" s="424"/>
      <c r="P6" s="424"/>
      <c r="Q6" s="424"/>
      <c r="R6" s="37" t="s">
        <v>252</v>
      </c>
      <c r="S6" s="37" t="s">
        <v>253</v>
      </c>
      <c r="T6" s="37" t="s">
        <v>252</v>
      </c>
      <c r="U6" s="37" t="s">
        <v>253</v>
      </c>
      <c r="V6" s="424"/>
      <c r="W6" s="424"/>
      <c r="X6" s="424"/>
      <c r="Y6" s="427"/>
      <c r="Z6" s="424"/>
      <c r="AA6" s="427"/>
      <c r="AB6" s="368"/>
      <c r="AC6" s="423"/>
    </row>
    <row r="7" spans="1:29" ht="24" customHeight="1">
      <c r="A7" s="38" t="s">
        <v>576</v>
      </c>
      <c r="B7" s="9">
        <v>6</v>
      </c>
      <c r="C7" s="9">
        <v>174</v>
      </c>
      <c r="D7" s="9">
        <v>5</v>
      </c>
      <c r="E7" s="9">
        <v>61</v>
      </c>
      <c r="F7" s="9">
        <v>38</v>
      </c>
      <c r="G7" s="9">
        <v>63</v>
      </c>
      <c r="H7" s="9">
        <v>7</v>
      </c>
      <c r="I7" s="9">
        <v>662</v>
      </c>
      <c r="J7" s="9">
        <v>424</v>
      </c>
      <c r="K7" s="9">
        <v>238</v>
      </c>
      <c r="L7" s="9">
        <v>11</v>
      </c>
      <c r="M7" s="9">
        <v>8</v>
      </c>
      <c r="N7" s="9">
        <v>130</v>
      </c>
      <c r="O7" s="9">
        <v>55</v>
      </c>
      <c r="P7" s="9">
        <v>63</v>
      </c>
      <c r="Q7" s="9">
        <v>49</v>
      </c>
      <c r="R7" s="9">
        <v>201</v>
      </c>
      <c r="S7" s="9">
        <v>116</v>
      </c>
      <c r="T7" s="9">
        <v>19</v>
      </c>
      <c r="U7" s="9">
        <v>10</v>
      </c>
      <c r="V7" s="8">
        <v>446</v>
      </c>
      <c r="W7" s="9">
        <v>169</v>
      </c>
      <c r="X7" s="9">
        <v>262</v>
      </c>
      <c r="Y7" s="9">
        <v>15</v>
      </c>
      <c r="Z7" s="9">
        <v>167</v>
      </c>
      <c r="AA7" s="9">
        <v>24</v>
      </c>
      <c r="AB7" s="9">
        <v>75</v>
      </c>
      <c r="AC7" s="9">
        <v>68</v>
      </c>
    </row>
    <row r="8" spans="1:29" ht="24" customHeight="1">
      <c r="A8" s="39" t="s">
        <v>437</v>
      </c>
      <c r="B8" s="9">
        <v>6</v>
      </c>
      <c r="C8" s="9">
        <v>171</v>
      </c>
      <c r="D8" s="9">
        <v>5</v>
      </c>
      <c r="E8" s="9">
        <v>64</v>
      </c>
      <c r="F8" s="9">
        <v>37</v>
      </c>
      <c r="G8" s="9">
        <v>58</v>
      </c>
      <c r="H8" s="9">
        <v>7</v>
      </c>
      <c r="I8" s="9">
        <v>650</v>
      </c>
      <c r="J8" s="9">
        <v>428</v>
      </c>
      <c r="K8" s="9">
        <v>222</v>
      </c>
      <c r="L8" s="9">
        <v>14</v>
      </c>
      <c r="M8" s="9">
        <v>7</v>
      </c>
      <c r="N8" s="9">
        <v>125</v>
      </c>
      <c r="O8" s="9">
        <v>63</v>
      </c>
      <c r="P8" s="9">
        <v>69</v>
      </c>
      <c r="Q8" s="9">
        <v>41</v>
      </c>
      <c r="R8" s="9">
        <v>196</v>
      </c>
      <c r="S8" s="9">
        <v>102</v>
      </c>
      <c r="T8" s="9">
        <v>24</v>
      </c>
      <c r="U8" s="9">
        <v>9</v>
      </c>
      <c r="V8" s="9">
        <v>454</v>
      </c>
      <c r="W8" s="9">
        <v>166</v>
      </c>
      <c r="X8" s="9">
        <v>262</v>
      </c>
      <c r="Y8" s="9">
        <v>26</v>
      </c>
      <c r="Z8" s="9">
        <v>163</v>
      </c>
      <c r="AA8" s="9">
        <v>24</v>
      </c>
      <c r="AB8" s="9">
        <v>72</v>
      </c>
      <c r="AC8" s="9">
        <v>67</v>
      </c>
    </row>
    <row r="9" spans="1:29" ht="24" customHeight="1">
      <c r="A9" s="39" t="s">
        <v>533</v>
      </c>
      <c r="B9" s="9">
        <v>7</v>
      </c>
      <c r="C9" s="9">
        <v>174</v>
      </c>
      <c r="D9" s="9">
        <v>4</v>
      </c>
      <c r="E9" s="9">
        <v>71</v>
      </c>
      <c r="F9" s="9">
        <v>36</v>
      </c>
      <c r="G9" s="9">
        <v>56</v>
      </c>
      <c r="H9" s="9">
        <v>7</v>
      </c>
      <c r="I9" s="9">
        <v>652</v>
      </c>
      <c r="J9" s="9">
        <v>432</v>
      </c>
      <c r="K9" s="9">
        <v>220</v>
      </c>
      <c r="L9" s="9">
        <v>12</v>
      </c>
      <c r="M9" s="9">
        <v>9</v>
      </c>
      <c r="N9" s="9">
        <v>129</v>
      </c>
      <c r="O9" s="9">
        <v>67</v>
      </c>
      <c r="P9" s="9">
        <v>72</v>
      </c>
      <c r="Q9" s="9">
        <v>40</v>
      </c>
      <c r="R9" s="9">
        <v>190</v>
      </c>
      <c r="S9" s="9">
        <v>94</v>
      </c>
      <c r="T9" s="9">
        <v>29</v>
      </c>
      <c r="U9" s="9">
        <v>10</v>
      </c>
      <c r="V9" s="9">
        <v>458</v>
      </c>
      <c r="W9" s="9">
        <v>174</v>
      </c>
      <c r="X9" s="9">
        <v>267</v>
      </c>
      <c r="Y9" s="9">
        <v>17</v>
      </c>
      <c r="Z9" s="9">
        <v>167</v>
      </c>
      <c r="AA9" s="9">
        <v>28</v>
      </c>
      <c r="AB9" s="9">
        <v>68</v>
      </c>
      <c r="AC9" s="9">
        <v>71</v>
      </c>
    </row>
    <row r="10" spans="1:29" ht="24" customHeight="1">
      <c r="A10" s="39" t="s">
        <v>557</v>
      </c>
      <c r="B10" s="9">
        <v>7</v>
      </c>
      <c r="C10" s="9">
        <v>176</v>
      </c>
      <c r="D10" s="9">
        <v>4</v>
      </c>
      <c r="E10" s="9">
        <v>73</v>
      </c>
      <c r="F10" s="9">
        <v>36</v>
      </c>
      <c r="G10" s="9">
        <v>57</v>
      </c>
      <c r="H10" s="9">
        <v>6</v>
      </c>
      <c r="I10" s="9">
        <v>668</v>
      </c>
      <c r="J10" s="9">
        <v>434</v>
      </c>
      <c r="K10" s="9">
        <v>234</v>
      </c>
      <c r="L10" s="9">
        <v>10</v>
      </c>
      <c r="M10" s="9">
        <v>10</v>
      </c>
      <c r="N10" s="9">
        <v>141</v>
      </c>
      <c r="O10" s="9">
        <v>72</v>
      </c>
      <c r="P10" s="9">
        <v>73</v>
      </c>
      <c r="Q10" s="9">
        <v>34</v>
      </c>
      <c r="R10" s="9">
        <v>182</v>
      </c>
      <c r="S10" s="9">
        <v>111</v>
      </c>
      <c r="T10" s="9">
        <v>28</v>
      </c>
      <c r="U10" s="9">
        <v>7</v>
      </c>
      <c r="V10" s="9">
        <v>458</v>
      </c>
      <c r="W10" s="9">
        <v>173</v>
      </c>
      <c r="X10" s="9">
        <v>272</v>
      </c>
      <c r="Y10" s="9">
        <v>13</v>
      </c>
      <c r="Z10" s="9">
        <v>169</v>
      </c>
      <c r="AA10" s="9">
        <v>28</v>
      </c>
      <c r="AB10" s="9">
        <v>73</v>
      </c>
      <c r="AC10" s="9">
        <v>68</v>
      </c>
    </row>
    <row r="11" spans="1:29" s="124" customFormat="1" ht="24" customHeight="1">
      <c r="A11" s="39" t="s">
        <v>566</v>
      </c>
      <c r="B11" s="9">
        <v>7</v>
      </c>
      <c r="C11" s="9">
        <v>181</v>
      </c>
      <c r="D11" s="9">
        <v>5</v>
      </c>
      <c r="E11" s="9">
        <v>78</v>
      </c>
      <c r="F11" s="9">
        <v>34</v>
      </c>
      <c r="G11" s="9">
        <v>57</v>
      </c>
      <c r="H11" s="9">
        <v>7</v>
      </c>
      <c r="I11" s="9">
        <v>675</v>
      </c>
      <c r="J11" s="9">
        <v>423</v>
      </c>
      <c r="K11" s="9">
        <v>252</v>
      </c>
      <c r="L11" s="9">
        <v>9</v>
      </c>
      <c r="M11" s="9">
        <v>13</v>
      </c>
      <c r="N11" s="9">
        <v>143</v>
      </c>
      <c r="O11" s="9">
        <v>83</v>
      </c>
      <c r="P11" s="9">
        <v>65</v>
      </c>
      <c r="Q11" s="9">
        <v>41</v>
      </c>
      <c r="R11" s="9">
        <v>179</v>
      </c>
      <c r="S11" s="9">
        <v>110</v>
      </c>
      <c r="T11" s="9">
        <v>27</v>
      </c>
      <c r="U11" s="9">
        <v>5</v>
      </c>
      <c r="V11" s="9">
        <v>482</v>
      </c>
      <c r="W11" s="9">
        <v>174</v>
      </c>
      <c r="X11" s="9">
        <v>293</v>
      </c>
      <c r="Y11" s="9">
        <v>15</v>
      </c>
      <c r="Z11" s="9">
        <v>172</v>
      </c>
      <c r="AA11" s="9">
        <v>29</v>
      </c>
      <c r="AB11" s="9">
        <v>75</v>
      </c>
      <c r="AC11" s="9">
        <v>68</v>
      </c>
    </row>
    <row r="12" spans="1:29" ht="24" customHeight="1">
      <c r="A12" s="4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33" customHeight="1">
      <c r="A13" s="41" t="s">
        <v>348</v>
      </c>
      <c r="B13" s="42">
        <v>1</v>
      </c>
      <c r="C13" s="42">
        <v>23</v>
      </c>
      <c r="D13" s="42">
        <v>1</v>
      </c>
      <c r="E13" s="42">
        <v>7</v>
      </c>
      <c r="F13" s="42">
        <v>4</v>
      </c>
      <c r="G13" s="42">
        <v>5</v>
      </c>
      <c r="H13" s="42">
        <v>6</v>
      </c>
      <c r="I13" s="9">
        <v>64</v>
      </c>
      <c r="J13" s="42">
        <v>45</v>
      </c>
      <c r="K13" s="42">
        <v>19</v>
      </c>
      <c r="L13" s="42">
        <v>2</v>
      </c>
      <c r="M13" s="42">
        <v>2</v>
      </c>
      <c r="N13" s="42">
        <v>8</v>
      </c>
      <c r="O13" s="42">
        <v>5</v>
      </c>
      <c r="P13" s="42">
        <v>4</v>
      </c>
      <c r="Q13" s="42">
        <v>2</v>
      </c>
      <c r="R13" s="42">
        <v>5</v>
      </c>
      <c r="S13" s="42">
        <v>5</v>
      </c>
      <c r="T13" s="42">
        <v>26</v>
      </c>
      <c r="U13" s="42">
        <v>5</v>
      </c>
      <c r="V13" s="42">
        <v>61</v>
      </c>
      <c r="W13" s="42">
        <v>25</v>
      </c>
      <c r="X13" s="42">
        <v>34</v>
      </c>
      <c r="Y13" s="42">
        <v>2</v>
      </c>
      <c r="Z13" s="42">
        <v>40</v>
      </c>
      <c r="AA13" s="42">
        <v>8</v>
      </c>
      <c r="AB13" s="42">
        <v>16</v>
      </c>
      <c r="AC13" s="42">
        <v>16</v>
      </c>
    </row>
    <row r="14" spans="1:29" ht="33" customHeight="1">
      <c r="A14" s="41" t="s">
        <v>349</v>
      </c>
      <c r="B14" s="42">
        <v>1</v>
      </c>
      <c r="C14" s="42">
        <v>24</v>
      </c>
      <c r="D14" s="42">
        <v>4</v>
      </c>
      <c r="E14" s="42">
        <v>8</v>
      </c>
      <c r="F14" s="42">
        <v>5</v>
      </c>
      <c r="G14" s="42">
        <v>6</v>
      </c>
      <c r="H14" s="42">
        <v>1</v>
      </c>
      <c r="I14" s="9">
        <v>87</v>
      </c>
      <c r="J14" s="42">
        <v>44</v>
      </c>
      <c r="K14" s="42">
        <v>43</v>
      </c>
      <c r="L14" s="42">
        <v>7</v>
      </c>
      <c r="M14" s="42">
        <v>11</v>
      </c>
      <c r="N14" s="42">
        <v>12</v>
      </c>
      <c r="O14" s="42">
        <v>13</v>
      </c>
      <c r="P14" s="42">
        <v>11</v>
      </c>
      <c r="Q14" s="42">
        <v>6</v>
      </c>
      <c r="R14" s="42">
        <v>13</v>
      </c>
      <c r="S14" s="42">
        <v>13</v>
      </c>
      <c r="T14" s="42">
        <v>1</v>
      </c>
      <c r="U14" s="42">
        <v>0</v>
      </c>
      <c r="V14" s="42">
        <v>73</v>
      </c>
      <c r="W14" s="42">
        <v>24</v>
      </c>
      <c r="X14" s="42">
        <v>46</v>
      </c>
      <c r="Y14" s="42">
        <v>3</v>
      </c>
      <c r="Z14" s="42">
        <v>40</v>
      </c>
      <c r="AA14" s="42">
        <v>5</v>
      </c>
      <c r="AB14" s="42">
        <v>20</v>
      </c>
      <c r="AC14" s="42">
        <v>15</v>
      </c>
    </row>
    <row r="15" spans="1:29" ht="33" customHeight="1">
      <c r="A15" s="41" t="s">
        <v>350</v>
      </c>
      <c r="B15" s="42">
        <v>1</v>
      </c>
      <c r="C15" s="42">
        <v>63</v>
      </c>
      <c r="D15" s="42">
        <v>0</v>
      </c>
      <c r="E15" s="42">
        <v>34</v>
      </c>
      <c r="F15" s="42">
        <v>13</v>
      </c>
      <c r="G15" s="42">
        <v>16</v>
      </c>
      <c r="H15" s="42">
        <v>0</v>
      </c>
      <c r="I15" s="9">
        <v>172</v>
      </c>
      <c r="J15" s="42">
        <v>90</v>
      </c>
      <c r="K15" s="42">
        <v>82</v>
      </c>
      <c r="L15" s="42">
        <v>0</v>
      </c>
      <c r="M15" s="42">
        <v>0</v>
      </c>
      <c r="N15" s="42">
        <v>53</v>
      </c>
      <c r="O15" s="42">
        <v>41</v>
      </c>
      <c r="P15" s="42">
        <v>16</v>
      </c>
      <c r="Q15" s="42">
        <v>18</v>
      </c>
      <c r="R15" s="42">
        <v>21</v>
      </c>
      <c r="S15" s="42">
        <v>23</v>
      </c>
      <c r="T15" s="42">
        <v>0</v>
      </c>
      <c r="U15" s="42">
        <v>0</v>
      </c>
      <c r="V15" s="42">
        <v>152</v>
      </c>
      <c r="W15" s="42">
        <v>50</v>
      </c>
      <c r="X15" s="42">
        <v>96</v>
      </c>
      <c r="Y15" s="42">
        <v>6</v>
      </c>
      <c r="Z15" s="42">
        <v>38</v>
      </c>
      <c r="AA15" s="42">
        <v>4</v>
      </c>
      <c r="AB15" s="42">
        <v>19</v>
      </c>
      <c r="AC15" s="42">
        <v>15</v>
      </c>
    </row>
    <row r="16" spans="1:29" ht="33" customHeight="1">
      <c r="A16" s="43" t="s">
        <v>435</v>
      </c>
      <c r="B16" s="42">
        <v>1</v>
      </c>
      <c r="C16" s="42">
        <v>4</v>
      </c>
      <c r="D16" s="42">
        <v>0</v>
      </c>
      <c r="E16" s="42">
        <v>4</v>
      </c>
      <c r="F16" s="42">
        <v>0</v>
      </c>
      <c r="G16" s="42">
        <v>0</v>
      </c>
      <c r="H16" s="42">
        <v>0</v>
      </c>
      <c r="I16" s="9">
        <v>9</v>
      </c>
      <c r="J16" s="42">
        <v>6</v>
      </c>
      <c r="K16" s="42">
        <v>3</v>
      </c>
      <c r="L16" s="42">
        <v>0</v>
      </c>
      <c r="M16" s="42">
        <v>0</v>
      </c>
      <c r="N16" s="42">
        <v>6</v>
      </c>
      <c r="O16" s="42">
        <v>3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15</v>
      </c>
      <c r="W16" s="42">
        <v>2</v>
      </c>
      <c r="X16" s="42">
        <v>13</v>
      </c>
      <c r="Y16" s="42">
        <v>0</v>
      </c>
      <c r="Z16" s="42">
        <v>2</v>
      </c>
      <c r="AA16" s="42">
        <v>1</v>
      </c>
      <c r="AB16" s="42">
        <v>0</v>
      </c>
      <c r="AC16" s="42">
        <v>1</v>
      </c>
    </row>
    <row r="17" spans="1:29" ht="33" customHeight="1">
      <c r="A17" s="41" t="s">
        <v>351</v>
      </c>
      <c r="B17" s="42">
        <v>1</v>
      </c>
      <c r="C17" s="42">
        <v>41</v>
      </c>
      <c r="D17" s="42">
        <v>0</v>
      </c>
      <c r="E17" s="42">
        <v>19</v>
      </c>
      <c r="F17" s="42">
        <v>10</v>
      </c>
      <c r="G17" s="42">
        <v>12</v>
      </c>
      <c r="H17" s="42">
        <v>0</v>
      </c>
      <c r="I17" s="9">
        <v>185</v>
      </c>
      <c r="J17" s="42">
        <v>127</v>
      </c>
      <c r="K17" s="42">
        <v>58</v>
      </c>
      <c r="L17" s="42">
        <v>0</v>
      </c>
      <c r="M17" s="42">
        <v>0</v>
      </c>
      <c r="N17" s="42">
        <v>54</v>
      </c>
      <c r="O17" s="42">
        <v>18</v>
      </c>
      <c r="P17" s="42">
        <v>32</v>
      </c>
      <c r="Q17" s="42">
        <v>14</v>
      </c>
      <c r="R17" s="42">
        <v>41</v>
      </c>
      <c r="S17" s="42">
        <v>26</v>
      </c>
      <c r="T17" s="42">
        <v>0</v>
      </c>
      <c r="U17" s="42">
        <v>0</v>
      </c>
      <c r="V17" s="42">
        <v>97</v>
      </c>
      <c r="W17" s="42">
        <v>37</v>
      </c>
      <c r="X17" s="42">
        <v>57</v>
      </c>
      <c r="Y17" s="42">
        <v>3</v>
      </c>
      <c r="Z17" s="42">
        <v>12</v>
      </c>
      <c r="AA17" s="42">
        <v>4</v>
      </c>
      <c r="AB17" s="42">
        <v>0</v>
      </c>
      <c r="AC17" s="42">
        <v>8</v>
      </c>
    </row>
    <row r="18" spans="1:29" ht="33" customHeight="1">
      <c r="A18" s="41" t="s">
        <v>352</v>
      </c>
      <c r="B18" s="42">
        <v>1</v>
      </c>
      <c r="C18" s="42">
        <v>18</v>
      </c>
      <c r="D18" s="42">
        <v>0</v>
      </c>
      <c r="E18" s="42">
        <v>0</v>
      </c>
      <c r="F18" s="42">
        <v>0</v>
      </c>
      <c r="G18" s="42">
        <v>18</v>
      </c>
      <c r="H18" s="42">
        <v>0</v>
      </c>
      <c r="I18" s="9">
        <v>142</v>
      </c>
      <c r="J18" s="42">
        <v>99</v>
      </c>
      <c r="K18" s="42">
        <v>43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99</v>
      </c>
      <c r="S18" s="42">
        <v>43</v>
      </c>
      <c r="T18" s="42">
        <v>0</v>
      </c>
      <c r="U18" s="42">
        <v>0</v>
      </c>
      <c r="V18" s="42">
        <v>60</v>
      </c>
      <c r="W18" s="42">
        <v>27</v>
      </c>
      <c r="X18" s="42">
        <v>32</v>
      </c>
      <c r="Y18" s="42">
        <v>1</v>
      </c>
      <c r="Z18" s="42">
        <v>33</v>
      </c>
      <c r="AA18" s="42">
        <v>4</v>
      </c>
      <c r="AB18" s="42">
        <v>20</v>
      </c>
      <c r="AC18" s="42">
        <v>9</v>
      </c>
    </row>
    <row r="19" spans="1:29" ht="33" customHeight="1">
      <c r="A19" s="41" t="s">
        <v>545</v>
      </c>
      <c r="B19" s="42">
        <v>1</v>
      </c>
      <c r="C19" s="42">
        <v>8</v>
      </c>
      <c r="D19" s="42">
        <v>0</v>
      </c>
      <c r="E19" s="42">
        <v>6</v>
      </c>
      <c r="F19" s="42">
        <v>2</v>
      </c>
      <c r="G19" s="42">
        <v>0</v>
      </c>
      <c r="H19" s="42">
        <v>0</v>
      </c>
      <c r="I19" s="9">
        <v>16</v>
      </c>
      <c r="J19" s="42">
        <v>12</v>
      </c>
      <c r="K19" s="42">
        <v>4</v>
      </c>
      <c r="L19" s="42">
        <v>0</v>
      </c>
      <c r="M19" s="42">
        <v>0</v>
      </c>
      <c r="N19" s="42">
        <v>10</v>
      </c>
      <c r="O19" s="42">
        <v>3</v>
      </c>
      <c r="P19" s="42">
        <v>2</v>
      </c>
      <c r="Q19" s="42">
        <v>1</v>
      </c>
      <c r="R19" s="42">
        <v>0</v>
      </c>
      <c r="S19" s="42">
        <v>0</v>
      </c>
      <c r="T19" s="42">
        <v>0</v>
      </c>
      <c r="U19" s="42">
        <v>0</v>
      </c>
      <c r="V19" s="42">
        <v>24</v>
      </c>
      <c r="W19" s="42">
        <v>9</v>
      </c>
      <c r="X19" s="42">
        <v>15</v>
      </c>
      <c r="Y19" s="42">
        <v>0</v>
      </c>
      <c r="Z19" s="42">
        <v>7</v>
      </c>
      <c r="AA19" s="42">
        <v>3</v>
      </c>
      <c r="AB19" s="42">
        <v>0</v>
      </c>
      <c r="AC19" s="42">
        <v>4</v>
      </c>
    </row>
    <row r="20" spans="24:29" ht="21" customHeight="1">
      <c r="X20" s="55"/>
      <c r="Y20" s="55"/>
      <c r="Z20" s="55"/>
      <c r="AA20" s="55"/>
      <c r="AB20" s="55"/>
      <c r="AC20" s="55" t="s">
        <v>234</v>
      </c>
    </row>
    <row r="23" spans="2:29" ht="13.5"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</row>
    <row r="24" ht="13.5">
      <c r="B24" s="172"/>
    </row>
  </sheetData>
  <mergeCells count="38">
    <mergeCell ref="A3:A6"/>
    <mergeCell ref="B3:B6"/>
    <mergeCell ref="C4:C6"/>
    <mergeCell ref="D4:D6"/>
    <mergeCell ref="C3:H3"/>
    <mergeCell ref="E4:E6"/>
    <mergeCell ref="F4:F6"/>
    <mergeCell ref="G5:G6"/>
    <mergeCell ref="H5:H6"/>
    <mergeCell ref="G4:H4"/>
    <mergeCell ref="I5:I6"/>
    <mergeCell ref="J5:J6"/>
    <mergeCell ref="K5:K6"/>
    <mergeCell ref="I4:K4"/>
    <mergeCell ref="M5:M6"/>
    <mergeCell ref="L4:M4"/>
    <mergeCell ref="N4:O4"/>
    <mergeCell ref="N5:N6"/>
    <mergeCell ref="O5:O6"/>
    <mergeCell ref="T5:U5"/>
    <mergeCell ref="R4:U4"/>
    <mergeCell ref="I3:U3"/>
    <mergeCell ref="V4:V6"/>
    <mergeCell ref="V3:Y3"/>
    <mergeCell ref="P4:Q4"/>
    <mergeCell ref="P5:P6"/>
    <mergeCell ref="Q5:Q6"/>
    <mergeCell ref="R5:S5"/>
    <mergeCell ref="L5:L6"/>
    <mergeCell ref="W5:W6"/>
    <mergeCell ref="X5:X6"/>
    <mergeCell ref="W4:X4"/>
    <mergeCell ref="Y4:Y6"/>
    <mergeCell ref="Z3:AC3"/>
    <mergeCell ref="AC4:AC6"/>
    <mergeCell ref="Z4:Z6"/>
    <mergeCell ref="AA4:AA6"/>
    <mergeCell ref="AB4:AB6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9" scale="71" r:id="rId1"/>
  <headerFooter alignWithMargins="0"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6">
    <pageSetUpPr fitToPage="1"/>
  </sheetPr>
  <dimension ref="A1:S55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2"/>
    </sheetView>
  </sheetViews>
  <sheetFormatPr defaultColWidth="9.00390625" defaultRowHeight="13.5"/>
  <cols>
    <col min="1" max="1" width="17.125" style="27" customWidth="1"/>
    <col min="2" max="19" width="8.625" style="27" customWidth="1"/>
    <col min="20" max="16384" width="9.00390625" style="27" customWidth="1"/>
  </cols>
  <sheetData>
    <row r="1" spans="1:18" ht="14.25">
      <c r="A1" s="26" t="s">
        <v>321</v>
      </c>
      <c r="R1" s="28"/>
    </row>
    <row r="2" spans="1:19" ht="13.5">
      <c r="A2" s="27" t="s">
        <v>572</v>
      </c>
      <c r="R2" s="29"/>
      <c r="S2" s="30" t="s">
        <v>555</v>
      </c>
    </row>
    <row r="3" spans="1:19" ht="13.5">
      <c r="A3" s="308" t="s">
        <v>441</v>
      </c>
      <c r="B3" s="381" t="s">
        <v>442</v>
      </c>
      <c r="C3" s="385" t="s">
        <v>241</v>
      </c>
      <c r="D3" s="304"/>
      <c r="E3" s="304"/>
      <c r="F3" s="304"/>
      <c r="G3" s="302"/>
      <c r="H3" s="385" t="s">
        <v>444</v>
      </c>
      <c r="I3" s="304"/>
      <c r="J3" s="304"/>
      <c r="K3" s="304"/>
      <c r="L3" s="304"/>
      <c r="M3" s="302"/>
      <c r="N3" s="385" t="s">
        <v>390</v>
      </c>
      <c r="O3" s="304"/>
      <c r="P3" s="304"/>
      <c r="Q3" s="304"/>
      <c r="R3" s="302"/>
      <c r="S3" s="305" t="s">
        <v>249</v>
      </c>
    </row>
    <row r="4" spans="1:19" ht="13.5">
      <c r="A4" s="309"/>
      <c r="B4" s="306"/>
      <c r="C4" s="305" t="s">
        <v>251</v>
      </c>
      <c r="D4" s="305" t="s">
        <v>322</v>
      </c>
      <c r="E4" s="305" t="s">
        <v>245</v>
      </c>
      <c r="F4" s="305" t="s">
        <v>246</v>
      </c>
      <c r="G4" s="381" t="s">
        <v>443</v>
      </c>
      <c r="H4" s="305" t="s">
        <v>251</v>
      </c>
      <c r="I4" s="305" t="s">
        <v>252</v>
      </c>
      <c r="J4" s="305" t="s">
        <v>253</v>
      </c>
      <c r="K4" s="305" t="s">
        <v>322</v>
      </c>
      <c r="L4" s="305" t="s">
        <v>245</v>
      </c>
      <c r="M4" s="305" t="s">
        <v>246</v>
      </c>
      <c r="N4" s="305" t="s">
        <v>251</v>
      </c>
      <c r="O4" s="308" t="s">
        <v>385</v>
      </c>
      <c r="P4" s="309"/>
      <c r="Q4" s="308" t="s">
        <v>386</v>
      </c>
      <c r="R4" s="309"/>
      <c r="S4" s="305"/>
    </row>
    <row r="5" spans="1:19" ht="13.5">
      <c r="A5" s="309"/>
      <c r="B5" s="307"/>
      <c r="C5" s="305"/>
      <c r="D5" s="305"/>
      <c r="E5" s="305"/>
      <c r="F5" s="305"/>
      <c r="G5" s="307"/>
      <c r="H5" s="305"/>
      <c r="I5" s="305"/>
      <c r="J5" s="305"/>
      <c r="K5" s="305"/>
      <c r="L5" s="305"/>
      <c r="M5" s="305"/>
      <c r="N5" s="305"/>
      <c r="O5" s="32" t="s">
        <v>252</v>
      </c>
      <c r="P5" s="32" t="s">
        <v>253</v>
      </c>
      <c r="Q5" s="32" t="s">
        <v>252</v>
      </c>
      <c r="R5" s="32" t="s">
        <v>253</v>
      </c>
      <c r="S5" s="305"/>
    </row>
    <row r="6" spans="1:19" s="121" customFormat="1" ht="15" customHeight="1">
      <c r="A6" s="125" t="s">
        <v>368</v>
      </c>
      <c r="B6" s="156">
        <f>B8+B34+B36</f>
        <v>41</v>
      </c>
      <c r="C6" s="156">
        <f aca="true" t="shared" si="0" ref="C6:S6">C8+C34+C36</f>
        <v>174</v>
      </c>
      <c r="D6" s="156">
        <f t="shared" si="0"/>
        <v>28</v>
      </c>
      <c r="E6" s="156">
        <f t="shared" si="0"/>
        <v>58</v>
      </c>
      <c r="F6" s="156">
        <f t="shared" si="0"/>
        <v>63</v>
      </c>
      <c r="G6" s="156">
        <f t="shared" si="0"/>
        <v>25</v>
      </c>
      <c r="H6" s="156">
        <f t="shared" si="0"/>
        <v>4579</v>
      </c>
      <c r="I6" s="156">
        <f t="shared" si="0"/>
        <v>2308</v>
      </c>
      <c r="J6" s="156">
        <f t="shared" si="0"/>
        <v>2271</v>
      </c>
      <c r="K6" s="156">
        <f t="shared" si="0"/>
        <v>1031</v>
      </c>
      <c r="L6" s="156">
        <f t="shared" si="0"/>
        <v>1723</v>
      </c>
      <c r="M6" s="156">
        <f t="shared" si="0"/>
        <v>1825</v>
      </c>
      <c r="N6" s="156">
        <f t="shared" si="0"/>
        <v>368</v>
      </c>
      <c r="O6" s="156">
        <f t="shared" si="0"/>
        <v>9</v>
      </c>
      <c r="P6" s="156">
        <f t="shared" si="0"/>
        <v>266</v>
      </c>
      <c r="Q6" s="156">
        <f t="shared" si="0"/>
        <v>18</v>
      </c>
      <c r="R6" s="156">
        <f t="shared" si="0"/>
        <v>48</v>
      </c>
      <c r="S6" s="156">
        <f t="shared" si="0"/>
        <v>27</v>
      </c>
    </row>
    <row r="7" spans="1:19" ht="15" customHeight="1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21" customFormat="1" ht="15" customHeight="1">
      <c r="A8" s="158" t="s">
        <v>323</v>
      </c>
      <c r="B8" s="150">
        <f>SUM(B9:B32)</f>
        <v>24</v>
      </c>
      <c r="C8" s="150">
        <f aca="true" t="shared" si="1" ref="C8:S8">SUM(C9:C32)</f>
        <v>48</v>
      </c>
      <c r="D8" s="150">
        <f t="shared" si="1"/>
        <v>0</v>
      </c>
      <c r="E8" s="150">
        <f t="shared" si="1"/>
        <v>21</v>
      </c>
      <c r="F8" s="150">
        <f t="shared" si="1"/>
        <v>25</v>
      </c>
      <c r="G8" s="150">
        <f t="shared" si="1"/>
        <v>2</v>
      </c>
      <c r="H8" s="150">
        <f t="shared" si="1"/>
        <v>1175</v>
      </c>
      <c r="I8" s="150">
        <f t="shared" si="1"/>
        <v>614</v>
      </c>
      <c r="J8" s="150">
        <f t="shared" si="1"/>
        <v>561</v>
      </c>
      <c r="K8" s="150">
        <f t="shared" si="1"/>
        <v>0</v>
      </c>
      <c r="L8" s="150">
        <f t="shared" si="1"/>
        <v>548</v>
      </c>
      <c r="M8" s="150">
        <f t="shared" si="1"/>
        <v>627</v>
      </c>
      <c r="N8" s="150">
        <f t="shared" si="1"/>
        <v>101</v>
      </c>
      <c r="O8" s="150">
        <f t="shared" si="1"/>
        <v>1</v>
      </c>
      <c r="P8" s="150">
        <f t="shared" si="1"/>
        <v>80</v>
      </c>
      <c r="Q8" s="150">
        <f t="shared" si="1"/>
        <v>16</v>
      </c>
      <c r="R8" s="150">
        <f t="shared" si="1"/>
        <v>4</v>
      </c>
      <c r="S8" s="150">
        <f t="shared" si="1"/>
        <v>0</v>
      </c>
    </row>
    <row r="9" spans="1:19" ht="15" customHeight="1">
      <c r="A9" s="35" t="s">
        <v>258</v>
      </c>
      <c r="B9" s="9">
        <v>1</v>
      </c>
      <c r="C9" s="9">
        <f>D9+E9+F9+G9</f>
        <v>2</v>
      </c>
      <c r="D9" s="9">
        <v>0</v>
      </c>
      <c r="E9" s="9">
        <v>1</v>
      </c>
      <c r="F9" s="9">
        <v>1</v>
      </c>
      <c r="G9" s="9">
        <v>0</v>
      </c>
      <c r="H9" s="9">
        <f>I9+J9</f>
        <v>32</v>
      </c>
      <c r="I9" s="9">
        <v>16</v>
      </c>
      <c r="J9" s="9">
        <v>16</v>
      </c>
      <c r="K9" s="9">
        <v>0</v>
      </c>
      <c r="L9" s="9">
        <v>17</v>
      </c>
      <c r="M9" s="9">
        <v>15</v>
      </c>
      <c r="N9" s="9">
        <f>SUM(O9:R9)</f>
        <v>4</v>
      </c>
      <c r="O9" s="9">
        <v>0</v>
      </c>
      <c r="P9" s="9">
        <v>3</v>
      </c>
      <c r="Q9" s="9">
        <v>1</v>
      </c>
      <c r="R9" s="9">
        <v>0</v>
      </c>
      <c r="S9" s="9">
        <v>0</v>
      </c>
    </row>
    <row r="10" spans="1:19" ht="15" customHeight="1">
      <c r="A10" s="35" t="s">
        <v>259</v>
      </c>
      <c r="B10" s="9">
        <v>1</v>
      </c>
      <c r="C10" s="9">
        <f aca="true" t="shared" si="2" ref="C10:C32">D10+E10+F10+G10</f>
        <v>2</v>
      </c>
      <c r="D10" s="9">
        <v>0</v>
      </c>
      <c r="E10" s="9">
        <v>1</v>
      </c>
      <c r="F10" s="9">
        <v>1</v>
      </c>
      <c r="G10" s="9">
        <v>0</v>
      </c>
      <c r="H10" s="9">
        <f aca="true" t="shared" si="3" ref="H10:H32">I10+J10</f>
        <v>57</v>
      </c>
      <c r="I10" s="9">
        <v>29</v>
      </c>
      <c r="J10" s="9">
        <v>28</v>
      </c>
      <c r="K10" s="9">
        <v>0</v>
      </c>
      <c r="L10" s="9">
        <v>30</v>
      </c>
      <c r="M10" s="9">
        <v>27</v>
      </c>
      <c r="N10" s="9">
        <f aca="true" t="shared" si="4" ref="N10:N32">SUM(O10:R10)</f>
        <v>4</v>
      </c>
      <c r="O10" s="9">
        <v>0</v>
      </c>
      <c r="P10" s="9">
        <v>3</v>
      </c>
      <c r="Q10" s="9">
        <v>1</v>
      </c>
      <c r="R10" s="9">
        <v>0</v>
      </c>
      <c r="S10" s="9">
        <v>0</v>
      </c>
    </row>
    <row r="11" spans="1:19" ht="15" customHeight="1">
      <c r="A11" s="35" t="s">
        <v>260</v>
      </c>
      <c r="B11" s="9">
        <v>1</v>
      </c>
      <c r="C11" s="9">
        <f t="shared" si="2"/>
        <v>2</v>
      </c>
      <c r="D11" s="9">
        <v>0</v>
      </c>
      <c r="E11" s="9">
        <v>1</v>
      </c>
      <c r="F11" s="9">
        <v>1</v>
      </c>
      <c r="G11" s="9">
        <v>0</v>
      </c>
      <c r="H11" s="9">
        <f t="shared" si="3"/>
        <v>51</v>
      </c>
      <c r="I11" s="9">
        <v>32</v>
      </c>
      <c r="J11" s="9">
        <v>19</v>
      </c>
      <c r="K11" s="9">
        <v>0</v>
      </c>
      <c r="L11" s="9">
        <v>27</v>
      </c>
      <c r="M11" s="9">
        <v>24</v>
      </c>
      <c r="N11" s="9">
        <f t="shared" si="4"/>
        <v>6</v>
      </c>
      <c r="O11" s="9">
        <v>0</v>
      </c>
      <c r="P11" s="9">
        <v>5</v>
      </c>
      <c r="Q11" s="9">
        <v>1</v>
      </c>
      <c r="R11" s="9">
        <v>0</v>
      </c>
      <c r="S11" s="9">
        <v>0</v>
      </c>
    </row>
    <row r="12" spans="1:19" ht="15" customHeight="1">
      <c r="A12" s="35" t="s">
        <v>324</v>
      </c>
      <c r="B12" s="9">
        <v>1</v>
      </c>
      <c r="C12" s="9">
        <f t="shared" si="2"/>
        <v>2</v>
      </c>
      <c r="D12" s="9">
        <v>0</v>
      </c>
      <c r="E12" s="9">
        <v>1</v>
      </c>
      <c r="F12" s="9">
        <v>1</v>
      </c>
      <c r="G12" s="9">
        <v>0</v>
      </c>
      <c r="H12" s="9">
        <f t="shared" si="3"/>
        <v>66</v>
      </c>
      <c r="I12" s="9">
        <v>39</v>
      </c>
      <c r="J12" s="9">
        <v>27</v>
      </c>
      <c r="K12" s="9">
        <v>0</v>
      </c>
      <c r="L12" s="9">
        <v>31</v>
      </c>
      <c r="M12" s="9">
        <v>35</v>
      </c>
      <c r="N12" s="9">
        <f t="shared" si="4"/>
        <v>7</v>
      </c>
      <c r="O12" s="9">
        <v>0</v>
      </c>
      <c r="P12" s="9">
        <v>6</v>
      </c>
      <c r="Q12" s="9">
        <v>1</v>
      </c>
      <c r="R12" s="9">
        <v>0</v>
      </c>
      <c r="S12" s="9">
        <v>0</v>
      </c>
    </row>
    <row r="13" spans="1:19" ht="15" customHeight="1">
      <c r="A13" s="35" t="s">
        <v>261</v>
      </c>
      <c r="B13" s="9">
        <v>1</v>
      </c>
      <c r="C13" s="9">
        <f t="shared" si="2"/>
        <v>4</v>
      </c>
      <c r="D13" s="9">
        <v>0</v>
      </c>
      <c r="E13" s="9">
        <v>2</v>
      </c>
      <c r="F13" s="9">
        <v>2</v>
      </c>
      <c r="G13" s="9">
        <v>0</v>
      </c>
      <c r="H13" s="9">
        <f t="shared" si="3"/>
        <v>119</v>
      </c>
      <c r="I13" s="9">
        <v>66</v>
      </c>
      <c r="J13" s="9">
        <v>53</v>
      </c>
      <c r="K13" s="9">
        <v>0</v>
      </c>
      <c r="L13" s="9">
        <v>50</v>
      </c>
      <c r="M13" s="9">
        <v>69</v>
      </c>
      <c r="N13" s="9">
        <f t="shared" si="4"/>
        <v>9</v>
      </c>
      <c r="O13" s="9">
        <v>0</v>
      </c>
      <c r="P13" s="9">
        <v>8</v>
      </c>
      <c r="Q13" s="9">
        <v>0</v>
      </c>
      <c r="R13" s="9">
        <v>1</v>
      </c>
      <c r="S13" s="9">
        <v>0</v>
      </c>
    </row>
    <row r="14" spans="1:19" ht="15" customHeight="1">
      <c r="A14" s="35" t="s">
        <v>270</v>
      </c>
      <c r="B14" s="9">
        <v>1</v>
      </c>
      <c r="C14" s="9">
        <f t="shared" si="2"/>
        <v>2</v>
      </c>
      <c r="D14" s="9">
        <v>0</v>
      </c>
      <c r="E14" s="9">
        <v>1</v>
      </c>
      <c r="F14" s="9">
        <v>1</v>
      </c>
      <c r="G14" s="9">
        <v>0</v>
      </c>
      <c r="H14" s="9">
        <f t="shared" si="3"/>
        <v>67</v>
      </c>
      <c r="I14" s="9">
        <v>37</v>
      </c>
      <c r="J14" s="9">
        <v>30</v>
      </c>
      <c r="K14" s="9">
        <v>0</v>
      </c>
      <c r="L14" s="9">
        <v>33</v>
      </c>
      <c r="M14" s="9">
        <v>34</v>
      </c>
      <c r="N14" s="9">
        <f t="shared" si="4"/>
        <v>5</v>
      </c>
      <c r="O14" s="9">
        <v>0</v>
      </c>
      <c r="P14" s="9">
        <v>4</v>
      </c>
      <c r="Q14" s="9">
        <v>1</v>
      </c>
      <c r="R14" s="9">
        <v>0</v>
      </c>
      <c r="S14" s="9">
        <v>0</v>
      </c>
    </row>
    <row r="15" spans="1:19" ht="15" customHeight="1">
      <c r="A15" s="35" t="s">
        <v>262</v>
      </c>
      <c r="B15" s="9">
        <v>1</v>
      </c>
      <c r="C15" s="9">
        <f t="shared" si="2"/>
        <v>3</v>
      </c>
      <c r="D15" s="9">
        <v>0</v>
      </c>
      <c r="E15" s="9">
        <v>1</v>
      </c>
      <c r="F15" s="9">
        <v>2</v>
      </c>
      <c r="G15" s="9">
        <v>0</v>
      </c>
      <c r="H15" s="9">
        <f t="shared" si="3"/>
        <v>72</v>
      </c>
      <c r="I15" s="9">
        <v>35</v>
      </c>
      <c r="J15" s="9">
        <v>37</v>
      </c>
      <c r="K15" s="9">
        <v>0</v>
      </c>
      <c r="L15" s="9">
        <v>35</v>
      </c>
      <c r="M15" s="9">
        <v>37</v>
      </c>
      <c r="N15" s="9">
        <f t="shared" si="4"/>
        <v>5</v>
      </c>
      <c r="O15" s="9">
        <v>0</v>
      </c>
      <c r="P15" s="9">
        <v>4</v>
      </c>
      <c r="Q15" s="9">
        <v>1</v>
      </c>
      <c r="R15" s="9">
        <v>0</v>
      </c>
      <c r="S15" s="9">
        <v>0</v>
      </c>
    </row>
    <row r="16" spans="1:19" ht="15" customHeight="1">
      <c r="A16" s="35" t="s">
        <v>266</v>
      </c>
      <c r="B16" s="9">
        <v>1</v>
      </c>
      <c r="C16" s="9">
        <f t="shared" si="2"/>
        <v>2</v>
      </c>
      <c r="D16" s="9">
        <v>0</v>
      </c>
      <c r="E16" s="9">
        <v>1</v>
      </c>
      <c r="F16" s="9">
        <v>1</v>
      </c>
      <c r="G16" s="9">
        <v>0</v>
      </c>
      <c r="H16" s="9">
        <f t="shared" si="3"/>
        <v>59</v>
      </c>
      <c r="I16" s="9">
        <v>27</v>
      </c>
      <c r="J16" s="9">
        <v>32</v>
      </c>
      <c r="K16" s="9">
        <v>0</v>
      </c>
      <c r="L16" s="9">
        <v>27</v>
      </c>
      <c r="M16" s="9">
        <v>32</v>
      </c>
      <c r="N16" s="9">
        <f t="shared" si="4"/>
        <v>4</v>
      </c>
      <c r="O16" s="9">
        <v>0</v>
      </c>
      <c r="P16" s="9">
        <v>3</v>
      </c>
      <c r="Q16" s="9">
        <v>1</v>
      </c>
      <c r="R16" s="9">
        <v>0</v>
      </c>
      <c r="S16" s="9">
        <v>0</v>
      </c>
    </row>
    <row r="17" spans="1:19" ht="15" customHeight="1">
      <c r="A17" s="35" t="s">
        <v>271</v>
      </c>
      <c r="B17" s="9">
        <v>1</v>
      </c>
      <c r="C17" s="9">
        <f t="shared" si="2"/>
        <v>4</v>
      </c>
      <c r="D17" s="9">
        <v>0</v>
      </c>
      <c r="E17" s="9">
        <v>2</v>
      </c>
      <c r="F17" s="9">
        <v>2</v>
      </c>
      <c r="G17" s="9">
        <v>0</v>
      </c>
      <c r="H17" s="9">
        <f t="shared" si="3"/>
        <v>101</v>
      </c>
      <c r="I17" s="9">
        <v>54</v>
      </c>
      <c r="J17" s="9">
        <v>47</v>
      </c>
      <c r="K17" s="9">
        <v>0</v>
      </c>
      <c r="L17" s="9">
        <v>38</v>
      </c>
      <c r="M17" s="9">
        <v>63</v>
      </c>
      <c r="N17" s="9">
        <f t="shared" si="4"/>
        <v>6</v>
      </c>
      <c r="O17" s="9">
        <v>0</v>
      </c>
      <c r="P17" s="9">
        <v>5</v>
      </c>
      <c r="Q17" s="9">
        <v>1</v>
      </c>
      <c r="R17" s="9">
        <v>0</v>
      </c>
      <c r="S17" s="9">
        <v>0</v>
      </c>
    </row>
    <row r="18" spans="1:19" ht="15" customHeight="1">
      <c r="A18" s="35" t="s">
        <v>558</v>
      </c>
      <c r="B18" s="9">
        <v>1</v>
      </c>
      <c r="C18" s="9">
        <f t="shared" si="2"/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3"/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f t="shared" si="4"/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1:19" ht="15" customHeight="1">
      <c r="A19" s="35" t="s">
        <v>268</v>
      </c>
      <c r="B19" s="9">
        <v>1</v>
      </c>
      <c r="C19" s="9">
        <f t="shared" si="2"/>
        <v>2</v>
      </c>
      <c r="D19" s="9">
        <v>0</v>
      </c>
      <c r="E19" s="9">
        <v>1</v>
      </c>
      <c r="F19" s="9">
        <v>1</v>
      </c>
      <c r="G19" s="9">
        <v>0</v>
      </c>
      <c r="H19" s="9">
        <f t="shared" si="3"/>
        <v>29</v>
      </c>
      <c r="I19" s="9">
        <v>16</v>
      </c>
      <c r="J19" s="9">
        <v>13</v>
      </c>
      <c r="K19" s="9">
        <v>0</v>
      </c>
      <c r="L19" s="9">
        <v>13</v>
      </c>
      <c r="M19" s="9">
        <v>16</v>
      </c>
      <c r="N19" s="9">
        <f t="shared" si="4"/>
        <v>4</v>
      </c>
      <c r="O19" s="9">
        <v>0</v>
      </c>
      <c r="P19" s="9">
        <v>4</v>
      </c>
      <c r="Q19" s="9">
        <v>0</v>
      </c>
      <c r="R19" s="9">
        <v>0</v>
      </c>
      <c r="S19" s="9">
        <v>0</v>
      </c>
    </row>
    <row r="20" spans="1:19" ht="15" customHeight="1">
      <c r="A20" s="35" t="s">
        <v>265</v>
      </c>
      <c r="B20" s="9">
        <v>1</v>
      </c>
      <c r="C20" s="9">
        <f t="shared" si="2"/>
        <v>2</v>
      </c>
      <c r="D20" s="9">
        <v>0</v>
      </c>
      <c r="E20" s="9">
        <v>1</v>
      </c>
      <c r="F20" s="9">
        <v>1</v>
      </c>
      <c r="G20" s="9">
        <v>0</v>
      </c>
      <c r="H20" s="9">
        <f t="shared" si="3"/>
        <v>61</v>
      </c>
      <c r="I20" s="9">
        <v>33</v>
      </c>
      <c r="J20" s="9">
        <v>28</v>
      </c>
      <c r="K20" s="9">
        <v>0</v>
      </c>
      <c r="L20" s="9">
        <v>31</v>
      </c>
      <c r="M20" s="9">
        <v>30</v>
      </c>
      <c r="N20" s="9">
        <f t="shared" si="4"/>
        <v>3</v>
      </c>
      <c r="O20" s="9">
        <v>0</v>
      </c>
      <c r="P20" s="9">
        <v>3</v>
      </c>
      <c r="Q20" s="9">
        <v>0</v>
      </c>
      <c r="R20" s="9">
        <v>0</v>
      </c>
      <c r="S20" s="9">
        <v>0</v>
      </c>
    </row>
    <row r="21" spans="1:19" ht="15" customHeight="1">
      <c r="A21" s="35" t="s">
        <v>267</v>
      </c>
      <c r="B21" s="9">
        <v>1</v>
      </c>
      <c r="C21" s="9">
        <f t="shared" si="2"/>
        <v>1</v>
      </c>
      <c r="D21" s="9">
        <v>0</v>
      </c>
      <c r="E21" s="9">
        <v>0</v>
      </c>
      <c r="F21" s="9">
        <v>0</v>
      </c>
      <c r="G21" s="9">
        <v>1</v>
      </c>
      <c r="H21" s="9">
        <f t="shared" si="3"/>
        <v>16</v>
      </c>
      <c r="I21" s="9">
        <v>10</v>
      </c>
      <c r="J21" s="9">
        <v>6</v>
      </c>
      <c r="K21" s="9">
        <v>0</v>
      </c>
      <c r="L21" s="9">
        <v>6</v>
      </c>
      <c r="M21" s="9">
        <v>10</v>
      </c>
      <c r="N21" s="9">
        <f t="shared" si="4"/>
        <v>3</v>
      </c>
      <c r="O21" s="9">
        <v>0</v>
      </c>
      <c r="P21" s="9">
        <v>2</v>
      </c>
      <c r="Q21" s="9">
        <v>1</v>
      </c>
      <c r="R21" s="9">
        <v>0</v>
      </c>
      <c r="S21" s="9">
        <v>0</v>
      </c>
    </row>
    <row r="22" spans="1:19" ht="15" customHeight="1">
      <c r="A22" s="35" t="s">
        <v>272</v>
      </c>
      <c r="B22" s="9">
        <v>1</v>
      </c>
      <c r="C22" s="9">
        <f t="shared" si="2"/>
        <v>2</v>
      </c>
      <c r="D22" s="9">
        <v>0</v>
      </c>
      <c r="E22" s="9">
        <v>1</v>
      </c>
      <c r="F22" s="9">
        <v>1</v>
      </c>
      <c r="G22" s="9">
        <v>0</v>
      </c>
      <c r="H22" s="9">
        <f t="shared" si="3"/>
        <v>70</v>
      </c>
      <c r="I22" s="9">
        <v>32</v>
      </c>
      <c r="J22" s="9">
        <v>38</v>
      </c>
      <c r="K22" s="9">
        <v>0</v>
      </c>
      <c r="L22" s="9">
        <v>35</v>
      </c>
      <c r="M22" s="9">
        <v>35</v>
      </c>
      <c r="N22" s="9">
        <f t="shared" si="4"/>
        <v>4</v>
      </c>
      <c r="O22" s="9">
        <v>0</v>
      </c>
      <c r="P22" s="9">
        <v>3</v>
      </c>
      <c r="Q22" s="9">
        <v>1</v>
      </c>
      <c r="R22" s="9">
        <v>0</v>
      </c>
      <c r="S22" s="9">
        <v>0</v>
      </c>
    </row>
    <row r="23" spans="1:19" ht="15" customHeight="1">
      <c r="A23" s="35" t="s">
        <v>325</v>
      </c>
      <c r="B23" s="9">
        <v>1</v>
      </c>
      <c r="C23" s="9">
        <f t="shared" si="2"/>
        <v>2</v>
      </c>
      <c r="D23" s="9">
        <v>0</v>
      </c>
      <c r="E23" s="9">
        <v>1</v>
      </c>
      <c r="F23" s="9">
        <v>1</v>
      </c>
      <c r="G23" s="9">
        <v>0</v>
      </c>
      <c r="H23" s="9">
        <f t="shared" si="3"/>
        <v>63</v>
      </c>
      <c r="I23" s="9">
        <v>35</v>
      </c>
      <c r="J23" s="9">
        <v>28</v>
      </c>
      <c r="K23" s="9">
        <v>0</v>
      </c>
      <c r="L23" s="9">
        <v>29</v>
      </c>
      <c r="M23" s="9">
        <v>34</v>
      </c>
      <c r="N23" s="9">
        <f t="shared" si="4"/>
        <v>4</v>
      </c>
      <c r="O23" s="9">
        <v>1</v>
      </c>
      <c r="P23" s="9">
        <v>2</v>
      </c>
      <c r="Q23" s="9">
        <v>1</v>
      </c>
      <c r="R23" s="9">
        <v>0</v>
      </c>
      <c r="S23" s="9">
        <v>0</v>
      </c>
    </row>
    <row r="24" spans="1:19" ht="15" customHeight="1">
      <c r="A24" s="35" t="s">
        <v>326</v>
      </c>
      <c r="B24" s="9">
        <v>1</v>
      </c>
      <c r="C24" s="9">
        <f t="shared" si="2"/>
        <v>1</v>
      </c>
      <c r="D24" s="9">
        <v>0</v>
      </c>
      <c r="E24" s="9">
        <v>0</v>
      </c>
      <c r="F24" s="9">
        <v>1</v>
      </c>
      <c r="G24" s="9">
        <v>0</v>
      </c>
      <c r="H24" s="9">
        <f t="shared" si="3"/>
        <v>4</v>
      </c>
      <c r="I24" s="9">
        <v>1</v>
      </c>
      <c r="J24" s="9">
        <v>3</v>
      </c>
      <c r="K24" s="9">
        <v>0</v>
      </c>
      <c r="L24" s="9">
        <v>0</v>
      </c>
      <c r="M24" s="9">
        <v>4</v>
      </c>
      <c r="N24" s="9">
        <f t="shared" si="4"/>
        <v>3</v>
      </c>
      <c r="O24" s="9">
        <v>0</v>
      </c>
      <c r="P24" s="9">
        <v>2</v>
      </c>
      <c r="Q24" s="9">
        <v>1</v>
      </c>
      <c r="R24" s="9">
        <v>0</v>
      </c>
      <c r="S24" s="9">
        <v>0</v>
      </c>
    </row>
    <row r="25" spans="1:19" ht="15" customHeight="1">
      <c r="A25" s="35" t="s">
        <v>269</v>
      </c>
      <c r="B25" s="9">
        <v>1</v>
      </c>
      <c r="C25" s="9">
        <f t="shared" si="2"/>
        <v>1</v>
      </c>
      <c r="D25" s="9">
        <v>0</v>
      </c>
      <c r="E25" s="9">
        <v>0</v>
      </c>
      <c r="F25" s="9">
        <v>1</v>
      </c>
      <c r="G25" s="9">
        <v>0</v>
      </c>
      <c r="H25" s="9">
        <f t="shared" si="3"/>
        <v>2</v>
      </c>
      <c r="I25" s="9">
        <v>2</v>
      </c>
      <c r="J25" s="9">
        <v>0</v>
      </c>
      <c r="K25" s="9">
        <v>0</v>
      </c>
      <c r="L25" s="9">
        <v>0</v>
      </c>
      <c r="M25" s="9">
        <v>2</v>
      </c>
      <c r="N25" s="9">
        <f t="shared" si="4"/>
        <v>3</v>
      </c>
      <c r="O25" s="9">
        <v>0</v>
      </c>
      <c r="P25" s="9">
        <v>2</v>
      </c>
      <c r="Q25" s="9">
        <v>0</v>
      </c>
      <c r="R25" s="9">
        <v>1</v>
      </c>
      <c r="S25" s="9">
        <v>0</v>
      </c>
    </row>
    <row r="26" spans="1:19" ht="15" customHeight="1">
      <c r="A26" s="35" t="s">
        <v>273</v>
      </c>
      <c r="B26" s="9">
        <v>1</v>
      </c>
      <c r="C26" s="9">
        <f t="shared" si="2"/>
        <v>2</v>
      </c>
      <c r="D26" s="9">
        <v>0</v>
      </c>
      <c r="E26" s="9">
        <v>1</v>
      </c>
      <c r="F26" s="9">
        <v>1</v>
      </c>
      <c r="G26" s="9">
        <v>0</v>
      </c>
      <c r="H26" s="9">
        <f t="shared" si="3"/>
        <v>70</v>
      </c>
      <c r="I26" s="9">
        <v>34</v>
      </c>
      <c r="J26" s="9">
        <v>36</v>
      </c>
      <c r="K26" s="9">
        <v>0</v>
      </c>
      <c r="L26" s="9">
        <v>35</v>
      </c>
      <c r="M26" s="9">
        <v>35</v>
      </c>
      <c r="N26" s="9">
        <f t="shared" si="4"/>
        <v>3</v>
      </c>
      <c r="O26" s="9">
        <v>0</v>
      </c>
      <c r="P26" s="9">
        <v>3</v>
      </c>
      <c r="Q26" s="9">
        <v>0</v>
      </c>
      <c r="R26" s="9">
        <v>0</v>
      </c>
      <c r="S26" s="9">
        <v>0</v>
      </c>
    </row>
    <row r="27" spans="1:19" ht="15" customHeight="1">
      <c r="A27" s="35" t="s">
        <v>275</v>
      </c>
      <c r="B27" s="9">
        <v>1</v>
      </c>
      <c r="C27" s="9">
        <f t="shared" si="2"/>
        <v>1</v>
      </c>
      <c r="D27" s="9">
        <v>0</v>
      </c>
      <c r="E27" s="9">
        <v>0</v>
      </c>
      <c r="F27" s="9">
        <v>1</v>
      </c>
      <c r="G27" s="9">
        <v>0</v>
      </c>
      <c r="H27" s="9">
        <f t="shared" si="3"/>
        <v>7</v>
      </c>
      <c r="I27" s="9">
        <v>1</v>
      </c>
      <c r="J27" s="9">
        <v>6</v>
      </c>
      <c r="K27" s="9">
        <v>0</v>
      </c>
      <c r="L27" s="9">
        <v>0</v>
      </c>
      <c r="M27" s="9">
        <v>7</v>
      </c>
      <c r="N27" s="9">
        <f t="shared" si="4"/>
        <v>3</v>
      </c>
      <c r="O27" s="9">
        <v>0</v>
      </c>
      <c r="P27" s="9">
        <v>2</v>
      </c>
      <c r="Q27" s="9">
        <v>1</v>
      </c>
      <c r="R27" s="9">
        <v>0</v>
      </c>
      <c r="S27" s="9">
        <v>0</v>
      </c>
    </row>
    <row r="28" spans="1:19" ht="15" customHeight="1">
      <c r="A28" s="35" t="s">
        <v>276</v>
      </c>
      <c r="B28" s="9">
        <v>1</v>
      </c>
      <c r="C28" s="9">
        <f t="shared" si="2"/>
        <v>2</v>
      </c>
      <c r="D28" s="9">
        <v>0</v>
      </c>
      <c r="E28" s="9">
        <v>1</v>
      </c>
      <c r="F28" s="9">
        <v>1</v>
      </c>
      <c r="G28" s="9">
        <v>0</v>
      </c>
      <c r="H28" s="9">
        <f t="shared" si="3"/>
        <v>52</v>
      </c>
      <c r="I28" s="9">
        <v>22</v>
      </c>
      <c r="J28" s="9">
        <v>30</v>
      </c>
      <c r="K28" s="9">
        <v>0</v>
      </c>
      <c r="L28" s="9">
        <v>23</v>
      </c>
      <c r="M28" s="9">
        <v>29</v>
      </c>
      <c r="N28" s="9">
        <f t="shared" si="4"/>
        <v>4</v>
      </c>
      <c r="O28" s="9">
        <v>0</v>
      </c>
      <c r="P28" s="9">
        <v>3</v>
      </c>
      <c r="Q28" s="9">
        <v>0</v>
      </c>
      <c r="R28" s="9">
        <v>1</v>
      </c>
      <c r="S28" s="9">
        <v>0</v>
      </c>
    </row>
    <row r="29" spans="1:19" ht="15" customHeight="1">
      <c r="A29" s="35" t="s">
        <v>278</v>
      </c>
      <c r="B29" s="9">
        <v>1</v>
      </c>
      <c r="C29" s="9">
        <f t="shared" si="2"/>
        <v>1</v>
      </c>
      <c r="D29" s="9">
        <v>0</v>
      </c>
      <c r="E29" s="9">
        <v>0</v>
      </c>
      <c r="F29" s="9">
        <v>0</v>
      </c>
      <c r="G29" s="9">
        <v>1</v>
      </c>
      <c r="H29" s="9">
        <f t="shared" si="3"/>
        <v>6</v>
      </c>
      <c r="I29" s="9">
        <v>2</v>
      </c>
      <c r="J29" s="9">
        <v>4</v>
      </c>
      <c r="K29" s="9">
        <v>0</v>
      </c>
      <c r="L29" s="9">
        <v>1</v>
      </c>
      <c r="M29" s="9">
        <v>5</v>
      </c>
      <c r="N29" s="9">
        <f t="shared" si="4"/>
        <v>3</v>
      </c>
      <c r="O29" s="9">
        <v>0</v>
      </c>
      <c r="P29" s="9">
        <v>2</v>
      </c>
      <c r="Q29" s="9">
        <v>1</v>
      </c>
      <c r="R29" s="9">
        <v>0</v>
      </c>
      <c r="S29" s="9">
        <v>0</v>
      </c>
    </row>
    <row r="30" spans="1:19" ht="15" customHeight="1">
      <c r="A30" s="35" t="s">
        <v>277</v>
      </c>
      <c r="B30" s="9">
        <v>1</v>
      </c>
      <c r="C30" s="9">
        <f t="shared" si="2"/>
        <v>2</v>
      </c>
      <c r="D30" s="9">
        <v>0</v>
      </c>
      <c r="E30" s="9">
        <v>1</v>
      </c>
      <c r="F30" s="9">
        <v>1</v>
      </c>
      <c r="G30" s="9">
        <v>0</v>
      </c>
      <c r="H30" s="9">
        <f t="shared" si="3"/>
        <v>43</v>
      </c>
      <c r="I30" s="9">
        <v>26</v>
      </c>
      <c r="J30" s="9">
        <v>17</v>
      </c>
      <c r="K30" s="9">
        <v>0</v>
      </c>
      <c r="L30" s="9">
        <v>22</v>
      </c>
      <c r="M30" s="9">
        <v>21</v>
      </c>
      <c r="N30" s="9">
        <f t="shared" si="4"/>
        <v>4</v>
      </c>
      <c r="O30" s="9">
        <v>0</v>
      </c>
      <c r="P30" s="9">
        <v>3</v>
      </c>
      <c r="Q30" s="9">
        <v>1</v>
      </c>
      <c r="R30" s="9">
        <v>0</v>
      </c>
      <c r="S30" s="9">
        <v>0</v>
      </c>
    </row>
    <row r="31" spans="1:19" ht="15" customHeight="1">
      <c r="A31" s="35" t="s">
        <v>548</v>
      </c>
      <c r="B31" s="9">
        <v>1</v>
      </c>
      <c r="C31" s="9">
        <f t="shared" si="2"/>
        <v>2</v>
      </c>
      <c r="D31" s="9">
        <v>0</v>
      </c>
      <c r="E31" s="9">
        <v>1</v>
      </c>
      <c r="F31" s="9">
        <v>1</v>
      </c>
      <c r="G31" s="9">
        <v>0</v>
      </c>
      <c r="H31" s="9">
        <f t="shared" si="3"/>
        <v>52</v>
      </c>
      <c r="I31" s="9">
        <v>29</v>
      </c>
      <c r="J31" s="9">
        <v>23</v>
      </c>
      <c r="K31" s="9">
        <v>0</v>
      </c>
      <c r="L31" s="9">
        <v>28</v>
      </c>
      <c r="M31" s="9">
        <v>24</v>
      </c>
      <c r="N31" s="9">
        <f t="shared" si="4"/>
        <v>4</v>
      </c>
      <c r="O31" s="9">
        <v>0</v>
      </c>
      <c r="P31" s="9">
        <v>3</v>
      </c>
      <c r="Q31" s="9">
        <v>1</v>
      </c>
      <c r="R31" s="9">
        <v>0</v>
      </c>
      <c r="S31" s="9">
        <v>0</v>
      </c>
    </row>
    <row r="32" spans="1:19" ht="15" customHeight="1">
      <c r="A32" s="35" t="s">
        <v>543</v>
      </c>
      <c r="B32" s="9">
        <v>1</v>
      </c>
      <c r="C32" s="9">
        <f t="shared" si="2"/>
        <v>4</v>
      </c>
      <c r="D32" s="9">
        <v>0</v>
      </c>
      <c r="E32" s="9">
        <v>2</v>
      </c>
      <c r="F32" s="9">
        <v>2</v>
      </c>
      <c r="G32" s="9">
        <v>0</v>
      </c>
      <c r="H32" s="9">
        <f t="shared" si="3"/>
        <v>76</v>
      </c>
      <c r="I32" s="9">
        <v>36</v>
      </c>
      <c r="J32" s="9">
        <v>40</v>
      </c>
      <c r="K32" s="9">
        <v>0</v>
      </c>
      <c r="L32" s="9">
        <v>37</v>
      </c>
      <c r="M32" s="9">
        <v>39</v>
      </c>
      <c r="N32" s="9">
        <f t="shared" si="4"/>
        <v>6</v>
      </c>
      <c r="O32" s="9">
        <v>0</v>
      </c>
      <c r="P32" s="9">
        <v>5</v>
      </c>
      <c r="Q32" s="9">
        <v>0</v>
      </c>
      <c r="R32" s="9">
        <v>1</v>
      </c>
      <c r="S32" s="9">
        <v>0</v>
      </c>
    </row>
    <row r="33" spans="1:19" ht="15" customHeight="1">
      <c r="A33" s="3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21" customFormat="1" ht="15" customHeight="1">
      <c r="A34" s="159" t="s">
        <v>336</v>
      </c>
      <c r="B34" s="156">
        <v>1</v>
      </c>
      <c r="C34" s="156">
        <v>5</v>
      </c>
      <c r="D34" s="156">
        <v>1</v>
      </c>
      <c r="E34" s="156">
        <v>2</v>
      </c>
      <c r="F34" s="156">
        <v>2</v>
      </c>
      <c r="G34" s="156">
        <v>0</v>
      </c>
      <c r="H34" s="156">
        <v>157</v>
      </c>
      <c r="I34" s="156">
        <v>80</v>
      </c>
      <c r="J34" s="156">
        <v>77</v>
      </c>
      <c r="K34" s="156">
        <v>31</v>
      </c>
      <c r="L34" s="156">
        <v>62</v>
      </c>
      <c r="M34" s="156">
        <v>64</v>
      </c>
      <c r="N34" s="156">
        <v>11</v>
      </c>
      <c r="O34" s="156">
        <v>0</v>
      </c>
      <c r="P34" s="156">
        <v>7</v>
      </c>
      <c r="Q34" s="156">
        <v>2</v>
      </c>
      <c r="R34" s="156">
        <v>2</v>
      </c>
      <c r="S34" s="156">
        <v>0</v>
      </c>
    </row>
    <row r="35" spans="1:19" ht="15" customHeight="1">
      <c r="A35" s="3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121" customFormat="1" ht="15" customHeight="1">
      <c r="A36" s="158" t="s">
        <v>327</v>
      </c>
      <c r="B36" s="150">
        <f>SUM(B37:B52)</f>
        <v>16</v>
      </c>
      <c r="C36" s="150">
        <f aca="true" t="shared" si="5" ref="C36:S36">SUM(C37:C52)</f>
        <v>121</v>
      </c>
      <c r="D36" s="150">
        <f t="shared" si="5"/>
        <v>27</v>
      </c>
      <c r="E36" s="150">
        <f t="shared" si="5"/>
        <v>35</v>
      </c>
      <c r="F36" s="150">
        <f t="shared" si="5"/>
        <v>36</v>
      </c>
      <c r="G36" s="150">
        <f t="shared" si="5"/>
        <v>23</v>
      </c>
      <c r="H36" s="150">
        <f t="shared" si="5"/>
        <v>3247</v>
      </c>
      <c r="I36" s="150">
        <f t="shared" si="5"/>
        <v>1614</v>
      </c>
      <c r="J36" s="150">
        <f t="shared" si="5"/>
        <v>1633</v>
      </c>
      <c r="K36" s="150">
        <f t="shared" si="5"/>
        <v>1000</v>
      </c>
      <c r="L36" s="150">
        <f t="shared" si="5"/>
        <v>1113</v>
      </c>
      <c r="M36" s="150">
        <f t="shared" si="5"/>
        <v>1134</v>
      </c>
      <c r="N36" s="150">
        <f t="shared" si="5"/>
        <v>256</v>
      </c>
      <c r="O36" s="150">
        <f t="shared" si="5"/>
        <v>8</v>
      </c>
      <c r="P36" s="150">
        <f t="shared" si="5"/>
        <v>179</v>
      </c>
      <c r="Q36" s="150">
        <f t="shared" si="5"/>
        <v>0</v>
      </c>
      <c r="R36" s="150">
        <f t="shared" si="5"/>
        <v>42</v>
      </c>
      <c r="S36" s="150">
        <f t="shared" si="5"/>
        <v>27</v>
      </c>
    </row>
    <row r="37" spans="1:19" ht="15" customHeight="1">
      <c r="A37" s="35" t="s">
        <v>328</v>
      </c>
      <c r="B37" s="9">
        <v>1</v>
      </c>
      <c r="C37" s="9">
        <f>D37+E37+F37+G37</f>
        <v>4</v>
      </c>
      <c r="D37" s="168">
        <v>0</v>
      </c>
      <c r="E37" s="9">
        <v>0</v>
      </c>
      <c r="F37" s="9">
        <v>0</v>
      </c>
      <c r="G37" s="9">
        <v>4</v>
      </c>
      <c r="H37" s="9">
        <f>I37+J37</f>
        <v>105</v>
      </c>
      <c r="I37" s="9">
        <v>57</v>
      </c>
      <c r="J37" s="9">
        <v>48</v>
      </c>
      <c r="K37" s="9">
        <v>33</v>
      </c>
      <c r="L37" s="9">
        <v>41</v>
      </c>
      <c r="M37" s="9">
        <v>31</v>
      </c>
      <c r="N37" s="9">
        <f>SUM(O37:S37)</f>
        <v>15</v>
      </c>
      <c r="O37" s="9">
        <v>0</v>
      </c>
      <c r="P37" s="9">
        <v>12</v>
      </c>
      <c r="Q37" s="9">
        <v>0</v>
      </c>
      <c r="R37" s="9">
        <v>0</v>
      </c>
      <c r="S37" s="9">
        <v>3</v>
      </c>
    </row>
    <row r="38" spans="1:19" ht="15" customHeight="1">
      <c r="A38" s="35" t="s">
        <v>329</v>
      </c>
      <c r="B38" s="9">
        <v>1</v>
      </c>
      <c r="C38" s="9">
        <f aca="true" t="shared" si="6" ref="C38:C52">D38+E38+F38+G38</f>
        <v>6</v>
      </c>
      <c r="D38" s="168">
        <v>2</v>
      </c>
      <c r="E38" s="9">
        <v>2</v>
      </c>
      <c r="F38" s="9">
        <v>2</v>
      </c>
      <c r="G38" s="9">
        <v>0</v>
      </c>
      <c r="H38" s="9">
        <f aca="true" t="shared" si="7" ref="H38:H52">I38+J38</f>
        <v>167</v>
      </c>
      <c r="I38" s="9">
        <v>86</v>
      </c>
      <c r="J38" s="9">
        <v>81</v>
      </c>
      <c r="K38" s="9">
        <v>52</v>
      </c>
      <c r="L38" s="9">
        <v>59</v>
      </c>
      <c r="M38" s="9">
        <v>56</v>
      </c>
      <c r="N38" s="9">
        <f aca="true" t="shared" si="8" ref="N38:N52">SUM(O38:S38)</f>
        <v>13</v>
      </c>
      <c r="O38" s="9">
        <v>1</v>
      </c>
      <c r="P38" s="9">
        <v>9</v>
      </c>
      <c r="Q38" s="9">
        <v>0</v>
      </c>
      <c r="R38" s="9">
        <v>2</v>
      </c>
      <c r="S38" s="9">
        <v>1</v>
      </c>
    </row>
    <row r="39" spans="1:19" ht="15" customHeight="1">
      <c r="A39" s="35" t="s">
        <v>330</v>
      </c>
      <c r="B39" s="9">
        <v>1</v>
      </c>
      <c r="C39" s="9">
        <f t="shared" si="6"/>
        <v>7</v>
      </c>
      <c r="D39" s="168">
        <v>0</v>
      </c>
      <c r="E39" s="9">
        <v>0</v>
      </c>
      <c r="F39" s="9">
        <v>0</v>
      </c>
      <c r="G39" s="9">
        <v>7</v>
      </c>
      <c r="H39" s="9">
        <f t="shared" si="7"/>
        <v>174</v>
      </c>
      <c r="I39" s="9">
        <v>79</v>
      </c>
      <c r="J39" s="9">
        <v>95</v>
      </c>
      <c r="K39" s="9">
        <v>54</v>
      </c>
      <c r="L39" s="9">
        <v>53</v>
      </c>
      <c r="M39" s="9">
        <v>67</v>
      </c>
      <c r="N39" s="9">
        <f t="shared" si="8"/>
        <v>12</v>
      </c>
      <c r="O39" s="9">
        <v>1</v>
      </c>
      <c r="P39" s="9">
        <v>9</v>
      </c>
      <c r="Q39" s="9">
        <v>0</v>
      </c>
      <c r="R39" s="9">
        <v>1</v>
      </c>
      <c r="S39" s="9">
        <v>1</v>
      </c>
    </row>
    <row r="40" spans="1:19" ht="15" customHeight="1">
      <c r="A40" s="35" t="s">
        <v>331</v>
      </c>
      <c r="B40" s="9">
        <v>1</v>
      </c>
      <c r="C40" s="9">
        <f t="shared" si="6"/>
        <v>2</v>
      </c>
      <c r="D40" s="168">
        <v>0</v>
      </c>
      <c r="E40" s="9">
        <v>0</v>
      </c>
      <c r="F40" s="9">
        <v>0</v>
      </c>
      <c r="G40" s="9">
        <v>2</v>
      </c>
      <c r="H40" s="9">
        <f t="shared" si="7"/>
        <v>49</v>
      </c>
      <c r="I40" s="9">
        <v>29</v>
      </c>
      <c r="J40" s="9">
        <v>20</v>
      </c>
      <c r="K40" s="9">
        <v>16</v>
      </c>
      <c r="L40" s="9">
        <v>19</v>
      </c>
      <c r="M40" s="9">
        <v>14</v>
      </c>
      <c r="N40" s="9">
        <f t="shared" si="8"/>
        <v>5</v>
      </c>
      <c r="O40" s="9">
        <v>0</v>
      </c>
      <c r="P40" s="9">
        <v>5</v>
      </c>
      <c r="Q40" s="9">
        <v>0</v>
      </c>
      <c r="R40" s="9">
        <v>0</v>
      </c>
      <c r="S40" s="9">
        <v>0</v>
      </c>
    </row>
    <row r="41" spans="1:19" ht="15" customHeight="1">
      <c r="A41" s="35" t="s">
        <v>274</v>
      </c>
      <c r="B41" s="9">
        <v>1</v>
      </c>
      <c r="C41" s="9">
        <f t="shared" si="6"/>
        <v>13</v>
      </c>
      <c r="D41" s="168">
        <v>3</v>
      </c>
      <c r="E41" s="9">
        <v>5</v>
      </c>
      <c r="F41" s="9">
        <v>5</v>
      </c>
      <c r="G41" s="9">
        <v>0</v>
      </c>
      <c r="H41" s="9">
        <f t="shared" si="7"/>
        <v>349</v>
      </c>
      <c r="I41" s="9">
        <v>168</v>
      </c>
      <c r="J41" s="9">
        <v>181</v>
      </c>
      <c r="K41" s="9">
        <v>81</v>
      </c>
      <c r="L41" s="9">
        <v>123</v>
      </c>
      <c r="M41" s="9">
        <v>145</v>
      </c>
      <c r="N41" s="9">
        <f t="shared" si="8"/>
        <v>24</v>
      </c>
      <c r="O41" s="9">
        <v>0</v>
      </c>
      <c r="P41" s="9">
        <v>17</v>
      </c>
      <c r="Q41" s="9">
        <v>0</v>
      </c>
      <c r="R41" s="9">
        <v>5</v>
      </c>
      <c r="S41" s="9">
        <v>2</v>
      </c>
    </row>
    <row r="42" spans="1:19" ht="15" customHeight="1">
      <c r="A42" s="35" t="s">
        <v>332</v>
      </c>
      <c r="B42" s="9">
        <v>1</v>
      </c>
      <c r="C42" s="9">
        <f t="shared" si="6"/>
        <v>1</v>
      </c>
      <c r="D42" s="168">
        <v>0</v>
      </c>
      <c r="E42" s="9">
        <v>0</v>
      </c>
      <c r="F42" s="9">
        <v>0</v>
      </c>
      <c r="G42" s="9">
        <v>1</v>
      </c>
      <c r="H42" s="9">
        <f t="shared" si="7"/>
        <v>24</v>
      </c>
      <c r="I42" s="9">
        <v>12</v>
      </c>
      <c r="J42" s="9">
        <v>12</v>
      </c>
      <c r="K42" s="9">
        <v>6</v>
      </c>
      <c r="L42" s="9">
        <v>7</v>
      </c>
      <c r="M42" s="9">
        <v>11</v>
      </c>
      <c r="N42" s="9">
        <f t="shared" si="8"/>
        <v>6</v>
      </c>
      <c r="O42" s="9">
        <v>0</v>
      </c>
      <c r="P42" s="9">
        <v>2</v>
      </c>
      <c r="Q42" s="9">
        <v>0</v>
      </c>
      <c r="R42" s="9">
        <v>4</v>
      </c>
      <c r="S42" s="9">
        <v>0</v>
      </c>
    </row>
    <row r="43" spans="1:19" ht="15" customHeight="1">
      <c r="A43" s="35" t="s">
        <v>263</v>
      </c>
      <c r="B43" s="9">
        <v>1</v>
      </c>
      <c r="C43" s="9">
        <f t="shared" si="6"/>
        <v>11</v>
      </c>
      <c r="D43" s="168">
        <v>3</v>
      </c>
      <c r="E43" s="9">
        <v>3</v>
      </c>
      <c r="F43" s="9">
        <v>5</v>
      </c>
      <c r="G43" s="9">
        <v>0</v>
      </c>
      <c r="H43" s="9">
        <f t="shared" si="7"/>
        <v>280</v>
      </c>
      <c r="I43" s="9">
        <v>119</v>
      </c>
      <c r="J43" s="9">
        <v>161</v>
      </c>
      <c r="K43" s="9">
        <v>90</v>
      </c>
      <c r="L43" s="9">
        <v>108</v>
      </c>
      <c r="M43" s="9">
        <v>82</v>
      </c>
      <c r="N43" s="9">
        <f t="shared" si="8"/>
        <v>20</v>
      </c>
      <c r="O43" s="9">
        <v>0</v>
      </c>
      <c r="P43" s="9">
        <v>13</v>
      </c>
      <c r="Q43" s="9">
        <v>0</v>
      </c>
      <c r="R43" s="9">
        <v>5</v>
      </c>
      <c r="S43" s="9">
        <v>2</v>
      </c>
    </row>
    <row r="44" spans="1:19" ht="15" customHeight="1">
      <c r="A44" s="35" t="s">
        <v>438</v>
      </c>
      <c r="B44" s="9">
        <v>1</v>
      </c>
      <c r="C44" s="9">
        <f t="shared" si="6"/>
        <v>8</v>
      </c>
      <c r="D44" s="168">
        <v>2</v>
      </c>
      <c r="E44" s="9">
        <v>3</v>
      </c>
      <c r="F44" s="9">
        <v>3</v>
      </c>
      <c r="G44" s="9">
        <v>0</v>
      </c>
      <c r="H44" s="9">
        <f t="shared" si="7"/>
        <v>209</v>
      </c>
      <c r="I44" s="9">
        <v>118</v>
      </c>
      <c r="J44" s="9">
        <v>91</v>
      </c>
      <c r="K44" s="9">
        <v>64</v>
      </c>
      <c r="L44" s="9">
        <v>63</v>
      </c>
      <c r="M44" s="9">
        <v>82</v>
      </c>
      <c r="N44" s="9">
        <f t="shared" si="8"/>
        <v>15</v>
      </c>
      <c r="O44" s="9">
        <v>1</v>
      </c>
      <c r="P44" s="9">
        <v>13</v>
      </c>
      <c r="Q44" s="9">
        <v>0</v>
      </c>
      <c r="R44" s="9">
        <v>0</v>
      </c>
      <c r="S44" s="9">
        <v>1</v>
      </c>
    </row>
    <row r="45" spans="1:19" ht="14.25" customHeight="1">
      <c r="A45" s="35" t="s">
        <v>333</v>
      </c>
      <c r="B45" s="9">
        <v>1</v>
      </c>
      <c r="C45" s="9">
        <f t="shared" si="6"/>
        <v>10</v>
      </c>
      <c r="D45" s="168">
        <v>4</v>
      </c>
      <c r="E45" s="9">
        <v>3</v>
      </c>
      <c r="F45" s="9">
        <v>3</v>
      </c>
      <c r="G45" s="9">
        <v>0</v>
      </c>
      <c r="H45" s="9">
        <f t="shared" si="7"/>
        <v>234</v>
      </c>
      <c r="I45" s="9">
        <v>114</v>
      </c>
      <c r="J45" s="9">
        <v>120</v>
      </c>
      <c r="K45" s="9">
        <v>71</v>
      </c>
      <c r="L45" s="9">
        <v>77</v>
      </c>
      <c r="M45" s="9">
        <v>86</v>
      </c>
      <c r="N45" s="9">
        <f t="shared" si="8"/>
        <v>17</v>
      </c>
      <c r="O45" s="9">
        <v>1</v>
      </c>
      <c r="P45" s="9">
        <v>13</v>
      </c>
      <c r="Q45" s="9">
        <v>0</v>
      </c>
      <c r="R45" s="9">
        <v>1</v>
      </c>
      <c r="S45" s="9">
        <v>2</v>
      </c>
    </row>
    <row r="46" spans="1:19" ht="15" customHeight="1">
      <c r="A46" s="35" t="s">
        <v>264</v>
      </c>
      <c r="B46" s="9">
        <v>1</v>
      </c>
      <c r="C46" s="9">
        <f t="shared" si="6"/>
        <v>11</v>
      </c>
      <c r="D46" s="168">
        <v>3</v>
      </c>
      <c r="E46" s="9">
        <v>4</v>
      </c>
      <c r="F46" s="9">
        <v>4</v>
      </c>
      <c r="G46" s="9">
        <v>0</v>
      </c>
      <c r="H46" s="9">
        <f t="shared" si="7"/>
        <v>380</v>
      </c>
      <c r="I46" s="9">
        <v>204</v>
      </c>
      <c r="J46" s="9">
        <v>176</v>
      </c>
      <c r="K46" s="9">
        <v>108</v>
      </c>
      <c r="L46" s="9">
        <v>136</v>
      </c>
      <c r="M46" s="9">
        <v>136</v>
      </c>
      <c r="N46" s="9">
        <f t="shared" si="8"/>
        <v>24</v>
      </c>
      <c r="O46" s="9">
        <v>1</v>
      </c>
      <c r="P46" s="9">
        <v>18</v>
      </c>
      <c r="Q46" s="9">
        <v>0</v>
      </c>
      <c r="R46" s="9">
        <v>0</v>
      </c>
      <c r="S46" s="9">
        <v>5</v>
      </c>
    </row>
    <row r="47" spans="1:19" ht="15" customHeight="1">
      <c r="A47" s="35" t="s">
        <v>334</v>
      </c>
      <c r="B47" s="9">
        <v>1</v>
      </c>
      <c r="C47" s="9">
        <f t="shared" si="6"/>
        <v>3</v>
      </c>
      <c r="D47" s="168">
        <v>1</v>
      </c>
      <c r="E47" s="9">
        <v>0</v>
      </c>
      <c r="F47" s="9">
        <v>0</v>
      </c>
      <c r="G47" s="9">
        <v>2</v>
      </c>
      <c r="H47" s="9">
        <f t="shared" si="7"/>
        <v>99</v>
      </c>
      <c r="I47" s="9">
        <v>54</v>
      </c>
      <c r="J47" s="9">
        <v>45</v>
      </c>
      <c r="K47" s="9">
        <v>29</v>
      </c>
      <c r="L47" s="9">
        <v>34</v>
      </c>
      <c r="M47" s="9">
        <v>36</v>
      </c>
      <c r="N47" s="9">
        <f t="shared" si="8"/>
        <v>10</v>
      </c>
      <c r="O47" s="9">
        <v>0</v>
      </c>
      <c r="P47" s="9">
        <v>7</v>
      </c>
      <c r="Q47" s="9">
        <v>0</v>
      </c>
      <c r="R47" s="9">
        <v>1</v>
      </c>
      <c r="S47" s="9">
        <v>2</v>
      </c>
    </row>
    <row r="48" spans="1:19" ht="15" customHeight="1">
      <c r="A48" s="35" t="s">
        <v>550</v>
      </c>
      <c r="B48" s="9">
        <v>1</v>
      </c>
      <c r="C48" s="9">
        <f t="shared" si="6"/>
        <v>7</v>
      </c>
      <c r="D48" s="168">
        <v>3</v>
      </c>
      <c r="E48" s="9">
        <v>2</v>
      </c>
      <c r="F48" s="9">
        <v>2</v>
      </c>
      <c r="G48" s="9">
        <v>0</v>
      </c>
      <c r="H48" s="9">
        <f t="shared" si="7"/>
        <v>186</v>
      </c>
      <c r="I48" s="9">
        <v>80</v>
      </c>
      <c r="J48" s="9">
        <v>106</v>
      </c>
      <c r="K48" s="9">
        <v>62</v>
      </c>
      <c r="L48" s="9">
        <v>62</v>
      </c>
      <c r="M48" s="9">
        <v>62</v>
      </c>
      <c r="N48" s="9">
        <f t="shared" si="8"/>
        <v>13</v>
      </c>
      <c r="O48" s="9">
        <v>1</v>
      </c>
      <c r="P48" s="9">
        <v>8</v>
      </c>
      <c r="Q48" s="9">
        <v>0</v>
      </c>
      <c r="R48" s="9">
        <v>4</v>
      </c>
      <c r="S48" s="9">
        <v>0</v>
      </c>
    </row>
    <row r="49" spans="1:19" ht="15" customHeight="1">
      <c r="A49" s="35" t="s">
        <v>439</v>
      </c>
      <c r="B49" s="9">
        <v>1</v>
      </c>
      <c r="C49" s="9">
        <f t="shared" si="6"/>
        <v>6</v>
      </c>
      <c r="D49" s="168">
        <v>1</v>
      </c>
      <c r="E49" s="9">
        <v>2</v>
      </c>
      <c r="F49" s="9">
        <v>2</v>
      </c>
      <c r="G49" s="9">
        <v>1</v>
      </c>
      <c r="H49" s="9">
        <f t="shared" si="7"/>
        <v>236</v>
      </c>
      <c r="I49" s="9">
        <v>121</v>
      </c>
      <c r="J49" s="9">
        <v>115</v>
      </c>
      <c r="K49" s="9">
        <v>92</v>
      </c>
      <c r="L49" s="9">
        <v>79</v>
      </c>
      <c r="M49" s="9">
        <v>65</v>
      </c>
      <c r="N49" s="9">
        <f t="shared" si="8"/>
        <v>18</v>
      </c>
      <c r="O49" s="9">
        <v>0</v>
      </c>
      <c r="P49" s="9">
        <v>13</v>
      </c>
      <c r="Q49" s="9">
        <v>0</v>
      </c>
      <c r="R49" s="9">
        <v>4</v>
      </c>
      <c r="S49" s="9">
        <v>1</v>
      </c>
    </row>
    <row r="50" spans="1:19" ht="15" customHeight="1">
      <c r="A50" s="35" t="s">
        <v>335</v>
      </c>
      <c r="B50" s="9">
        <v>1</v>
      </c>
      <c r="C50" s="9">
        <f t="shared" si="6"/>
        <v>4</v>
      </c>
      <c r="D50" s="168">
        <v>0</v>
      </c>
      <c r="E50" s="9">
        <v>2</v>
      </c>
      <c r="F50" s="9">
        <v>1</v>
      </c>
      <c r="G50" s="9">
        <v>1</v>
      </c>
      <c r="H50" s="9">
        <f t="shared" si="7"/>
        <v>119</v>
      </c>
      <c r="I50" s="9">
        <v>62</v>
      </c>
      <c r="J50" s="9">
        <v>57</v>
      </c>
      <c r="K50" s="9">
        <v>32</v>
      </c>
      <c r="L50" s="9">
        <v>41</v>
      </c>
      <c r="M50" s="9">
        <v>46</v>
      </c>
      <c r="N50" s="9">
        <f t="shared" si="8"/>
        <v>10</v>
      </c>
      <c r="O50" s="9">
        <v>0</v>
      </c>
      <c r="P50" s="9">
        <v>7</v>
      </c>
      <c r="Q50" s="9">
        <v>0</v>
      </c>
      <c r="R50" s="9">
        <v>3</v>
      </c>
      <c r="S50" s="9">
        <v>0</v>
      </c>
    </row>
    <row r="51" spans="1:19" ht="15" customHeight="1">
      <c r="A51" s="35" t="s">
        <v>440</v>
      </c>
      <c r="B51" s="9">
        <v>1</v>
      </c>
      <c r="C51" s="9">
        <f t="shared" si="6"/>
        <v>15</v>
      </c>
      <c r="D51" s="168">
        <v>5</v>
      </c>
      <c r="E51" s="9">
        <v>5</v>
      </c>
      <c r="F51" s="9">
        <v>5</v>
      </c>
      <c r="G51" s="9">
        <v>0</v>
      </c>
      <c r="H51" s="9">
        <f t="shared" si="7"/>
        <v>336</v>
      </c>
      <c r="I51" s="9">
        <v>164</v>
      </c>
      <c r="J51" s="9">
        <v>172</v>
      </c>
      <c r="K51" s="9">
        <v>107</v>
      </c>
      <c r="L51" s="9">
        <v>107</v>
      </c>
      <c r="M51" s="9">
        <v>122</v>
      </c>
      <c r="N51" s="9">
        <f t="shared" si="8"/>
        <v>27</v>
      </c>
      <c r="O51" s="9">
        <v>0</v>
      </c>
      <c r="P51" s="9">
        <v>18</v>
      </c>
      <c r="Q51" s="9">
        <v>0</v>
      </c>
      <c r="R51" s="9">
        <v>6</v>
      </c>
      <c r="S51" s="9">
        <v>3</v>
      </c>
    </row>
    <row r="52" spans="1:19" ht="15" customHeight="1">
      <c r="A52" s="35" t="s">
        <v>549</v>
      </c>
      <c r="B52" s="9">
        <v>1</v>
      </c>
      <c r="C52" s="9">
        <f t="shared" si="6"/>
        <v>13</v>
      </c>
      <c r="D52" s="168">
        <v>0</v>
      </c>
      <c r="E52" s="9">
        <v>4</v>
      </c>
      <c r="F52" s="9">
        <v>4</v>
      </c>
      <c r="G52" s="9">
        <v>5</v>
      </c>
      <c r="H52" s="9">
        <f t="shared" si="7"/>
        <v>300</v>
      </c>
      <c r="I52" s="9">
        <v>147</v>
      </c>
      <c r="J52" s="9">
        <v>153</v>
      </c>
      <c r="K52" s="9">
        <v>103</v>
      </c>
      <c r="L52" s="9">
        <v>104</v>
      </c>
      <c r="M52" s="9">
        <v>93</v>
      </c>
      <c r="N52" s="9">
        <f t="shared" si="8"/>
        <v>27</v>
      </c>
      <c r="O52" s="9">
        <v>2</v>
      </c>
      <c r="P52" s="9">
        <v>15</v>
      </c>
      <c r="Q52" s="9">
        <v>0</v>
      </c>
      <c r="R52" s="9">
        <v>6</v>
      </c>
      <c r="S52" s="9">
        <v>4</v>
      </c>
    </row>
    <row r="53" spans="16:19" ht="15" customHeight="1">
      <c r="P53" s="62"/>
      <c r="Q53" s="62"/>
      <c r="R53" s="62"/>
      <c r="S53" s="118" t="s">
        <v>237</v>
      </c>
    </row>
    <row r="54" ht="15" customHeight="1">
      <c r="A54" s="119" t="s">
        <v>484</v>
      </c>
    </row>
    <row r="55" ht="15" customHeight="1">
      <c r="A55" s="119" t="s">
        <v>559</v>
      </c>
    </row>
  </sheetData>
  <mergeCells count="20">
    <mergeCell ref="C3:G3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H3:M3"/>
    <mergeCell ref="K4:K5"/>
    <mergeCell ref="L4:L5"/>
    <mergeCell ref="M4:M5"/>
    <mergeCell ref="S3:S5"/>
    <mergeCell ref="N4:N5"/>
    <mergeCell ref="O4:P4"/>
    <mergeCell ref="Q4:R4"/>
    <mergeCell ref="N3:R3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9" scale="64" r:id="rId1"/>
  <headerFooter alignWithMargins="0">
    <oddHeader>&amp;R&amp;A</oddHeader>
  </headerFooter>
  <ignoredErrors>
    <ignoredError sqref="N9:N3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G48" sqref="G48"/>
    </sheetView>
  </sheetViews>
  <sheetFormatPr defaultColWidth="9.00390625" defaultRowHeight="13.5"/>
  <cols>
    <col min="1" max="1" width="17.125" style="27" customWidth="1"/>
    <col min="2" max="19" width="8.625" style="27" customWidth="1"/>
    <col min="20" max="16384" width="9.00390625" style="27" customWidth="1"/>
  </cols>
  <sheetData>
    <row r="1" spans="1:18" ht="14.25">
      <c r="A1" s="26" t="s">
        <v>321</v>
      </c>
      <c r="R1" s="28"/>
    </row>
    <row r="2" spans="1:19" ht="13.5">
      <c r="A2" s="27" t="s">
        <v>573</v>
      </c>
      <c r="R2" s="29"/>
      <c r="S2" s="30" t="s">
        <v>567</v>
      </c>
    </row>
    <row r="3" spans="1:19" ht="13.5">
      <c r="A3" s="308" t="s">
        <v>441</v>
      </c>
      <c r="B3" s="381" t="s">
        <v>442</v>
      </c>
      <c r="C3" s="385" t="s">
        <v>241</v>
      </c>
      <c r="D3" s="304"/>
      <c r="E3" s="304"/>
      <c r="F3" s="304"/>
      <c r="G3" s="302"/>
      <c r="H3" s="385" t="s">
        <v>444</v>
      </c>
      <c r="I3" s="304"/>
      <c r="J3" s="304"/>
      <c r="K3" s="304"/>
      <c r="L3" s="304"/>
      <c r="M3" s="302"/>
      <c r="N3" s="385" t="s">
        <v>390</v>
      </c>
      <c r="O3" s="304"/>
      <c r="P3" s="304"/>
      <c r="Q3" s="304"/>
      <c r="R3" s="302"/>
      <c r="S3" s="305" t="s">
        <v>249</v>
      </c>
    </row>
    <row r="4" spans="1:19" ht="13.5">
      <c r="A4" s="309"/>
      <c r="B4" s="306"/>
      <c r="C4" s="305" t="s">
        <v>251</v>
      </c>
      <c r="D4" s="305" t="s">
        <v>322</v>
      </c>
      <c r="E4" s="305" t="s">
        <v>245</v>
      </c>
      <c r="F4" s="305" t="s">
        <v>246</v>
      </c>
      <c r="G4" s="381" t="s">
        <v>443</v>
      </c>
      <c r="H4" s="305" t="s">
        <v>251</v>
      </c>
      <c r="I4" s="305" t="s">
        <v>252</v>
      </c>
      <c r="J4" s="305" t="s">
        <v>253</v>
      </c>
      <c r="K4" s="305" t="s">
        <v>322</v>
      </c>
      <c r="L4" s="305" t="s">
        <v>245</v>
      </c>
      <c r="M4" s="305" t="s">
        <v>246</v>
      </c>
      <c r="N4" s="305" t="s">
        <v>251</v>
      </c>
      <c r="O4" s="308" t="s">
        <v>385</v>
      </c>
      <c r="P4" s="309"/>
      <c r="Q4" s="308" t="s">
        <v>386</v>
      </c>
      <c r="R4" s="309"/>
      <c r="S4" s="305"/>
    </row>
    <row r="5" spans="1:19" ht="13.5">
      <c r="A5" s="309"/>
      <c r="B5" s="307"/>
      <c r="C5" s="305"/>
      <c r="D5" s="305"/>
      <c r="E5" s="305"/>
      <c r="F5" s="305"/>
      <c r="G5" s="307"/>
      <c r="H5" s="305"/>
      <c r="I5" s="305"/>
      <c r="J5" s="305"/>
      <c r="K5" s="305"/>
      <c r="L5" s="305"/>
      <c r="M5" s="305"/>
      <c r="N5" s="305"/>
      <c r="O5" s="32" t="s">
        <v>252</v>
      </c>
      <c r="P5" s="32" t="s">
        <v>253</v>
      </c>
      <c r="Q5" s="32" t="s">
        <v>252</v>
      </c>
      <c r="R5" s="32" t="s">
        <v>253</v>
      </c>
      <c r="S5" s="305"/>
    </row>
    <row r="6" spans="1:19" s="121" customFormat="1" ht="15" customHeight="1">
      <c r="A6" s="125" t="s">
        <v>368</v>
      </c>
      <c r="B6" s="156">
        <f aca="true" t="shared" si="0" ref="B6:S6">B8+B29+B31</f>
        <v>36</v>
      </c>
      <c r="C6" s="156">
        <f t="shared" si="0"/>
        <v>175</v>
      </c>
      <c r="D6" s="156">
        <f t="shared" si="0"/>
        <v>37</v>
      </c>
      <c r="E6" s="156">
        <f t="shared" si="0"/>
        <v>59</v>
      </c>
      <c r="F6" s="156">
        <f t="shared" si="0"/>
        <v>61</v>
      </c>
      <c r="G6" s="156">
        <f t="shared" si="0"/>
        <v>18</v>
      </c>
      <c r="H6" s="156">
        <f t="shared" si="0"/>
        <v>4464</v>
      </c>
      <c r="I6" s="156">
        <f t="shared" si="0"/>
        <v>2254</v>
      </c>
      <c r="J6" s="156">
        <f t="shared" si="0"/>
        <v>2210</v>
      </c>
      <c r="K6" s="156">
        <f t="shared" si="0"/>
        <v>972</v>
      </c>
      <c r="L6" s="156">
        <f t="shared" si="0"/>
        <v>1754</v>
      </c>
      <c r="M6" s="156">
        <f t="shared" si="0"/>
        <v>1738</v>
      </c>
      <c r="N6" s="156">
        <f t="shared" si="0"/>
        <v>344</v>
      </c>
      <c r="O6" s="156">
        <f t="shared" si="0"/>
        <v>8</v>
      </c>
      <c r="P6" s="156">
        <f t="shared" si="0"/>
        <v>260</v>
      </c>
      <c r="Q6" s="156">
        <f t="shared" si="0"/>
        <v>15</v>
      </c>
      <c r="R6" s="156">
        <f t="shared" si="0"/>
        <v>61</v>
      </c>
      <c r="S6" s="156">
        <f t="shared" si="0"/>
        <v>32</v>
      </c>
    </row>
    <row r="7" spans="1:19" ht="15" customHeight="1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21" customFormat="1" ht="15" customHeight="1">
      <c r="A8" s="158" t="s">
        <v>323</v>
      </c>
      <c r="B8" s="150">
        <f>SUM(B9:B27)</f>
        <v>19</v>
      </c>
      <c r="C8" s="150">
        <f aca="true" t="shared" si="1" ref="C8:S8">SUM(C9:C27)</f>
        <v>45</v>
      </c>
      <c r="D8" s="150">
        <f t="shared" si="1"/>
        <v>0</v>
      </c>
      <c r="E8" s="150">
        <f t="shared" si="1"/>
        <v>21</v>
      </c>
      <c r="F8" s="150">
        <f t="shared" si="1"/>
        <v>23</v>
      </c>
      <c r="G8" s="150">
        <f t="shared" si="1"/>
        <v>1</v>
      </c>
      <c r="H8" s="150">
        <f t="shared" si="1"/>
        <v>1095</v>
      </c>
      <c r="I8" s="150">
        <f t="shared" si="1"/>
        <v>560</v>
      </c>
      <c r="J8" s="150">
        <f t="shared" si="1"/>
        <v>535</v>
      </c>
      <c r="K8" s="150">
        <f t="shared" si="1"/>
        <v>0</v>
      </c>
      <c r="L8" s="150">
        <f t="shared" si="1"/>
        <v>516</v>
      </c>
      <c r="M8" s="150">
        <f t="shared" si="1"/>
        <v>579</v>
      </c>
      <c r="N8" s="150">
        <f t="shared" si="1"/>
        <v>92</v>
      </c>
      <c r="O8" s="150">
        <f t="shared" si="1"/>
        <v>1</v>
      </c>
      <c r="P8" s="150">
        <f t="shared" si="1"/>
        <v>72</v>
      </c>
      <c r="Q8" s="150">
        <f t="shared" si="1"/>
        <v>13</v>
      </c>
      <c r="R8" s="150">
        <f t="shared" si="1"/>
        <v>6</v>
      </c>
      <c r="S8" s="150">
        <f t="shared" si="1"/>
        <v>2</v>
      </c>
    </row>
    <row r="9" spans="1:19" ht="15" customHeight="1">
      <c r="A9" s="35" t="s">
        <v>258</v>
      </c>
      <c r="B9" s="9">
        <v>1</v>
      </c>
      <c r="C9" s="9">
        <f>D9+E9+F9+G9</f>
        <v>2</v>
      </c>
      <c r="D9" s="9">
        <v>0</v>
      </c>
      <c r="E9" s="9">
        <v>1</v>
      </c>
      <c r="F9" s="9">
        <v>1</v>
      </c>
      <c r="G9" s="9">
        <v>0</v>
      </c>
      <c r="H9" s="9">
        <v>41</v>
      </c>
      <c r="I9" s="9">
        <v>23</v>
      </c>
      <c r="J9" s="9">
        <v>18</v>
      </c>
      <c r="K9" s="9">
        <v>0</v>
      </c>
      <c r="L9" s="9">
        <v>24</v>
      </c>
      <c r="M9" s="9">
        <v>17</v>
      </c>
      <c r="N9" s="9">
        <f>O9+P9+Q9+R9</f>
        <v>4</v>
      </c>
      <c r="O9" s="9">
        <v>0</v>
      </c>
      <c r="P9" s="9">
        <v>3</v>
      </c>
      <c r="Q9" s="9">
        <v>1</v>
      </c>
      <c r="R9" s="9">
        <v>0</v>
      </c>
      <c r="S9" s="9">
        <v>0</v>
      </c>
    </row>
    <row r="10" spans="1:19" ht="15" customHeight="1">
      <c r="A10" s="35" t="s">
        <v>259</v>
      </c>
      <c r="B10" s="9">
        <v>1</v>
      </c>
      <c r="C10" s="9">
        <f aca="true" t="shared" si="2" ref="C10:C27">D10+E10+F10+G10</f>
        <v>2</v>
      </c>
      <c r="D10" s="9">
        <v>0</v>
      </c>
      <c r="E10" s="9">
        <v>1</v>
      </c>
      <c r="F10" s="9">
        <v>1</v>
      </c>
      <c r="G10" s="9">
        <v>0</v>
      </c>
      <c r="H10" s="9">
        <v>49</v>
      </c>
      <c r="I10" s="9">
        <v>24</v>
      </c>
      <c r="J10" s="9">
        <v>25</v>
      </c>
      <c r="K10" s="9">
        <v>0</v>
      </c>
      <c r="L10" s="9">
        <v>23</v>
      </c>
      <c r="M10" s="9">
        <v>26</v>
      </c>
      <c r="N10" s="9">
        <f aca="true" t="shared" si="3" ref="N10:N27">O10+P10+Q10+R10</f>
        <v>4</v>
      </c>
      <c r="O10" s="9">
        <v>0</v>
      </c>
      <c r="P10" s="9">
        <v>3</v>
      </c>
      <c r="Q10" s="9">
        <v>1</v>
      </c>
      <c r="R10" s="9">
        <v>0</v>
      </c>
      <c r="S10" s="9">
        <v>0</v>
      </c>
    </row>
    <row r="11" spans="1:19" ht="15" customHeight="1">
      <c r="A11" s="35" t="s">
        <v>260</v>
      </c>
      <c r="B11" s="9">
        <v>1</v>
      </c>
      <c r="C11" s="9">
        <f t="shared" si="2"/>
        <v>2</v>
      </c>
      <c r="D11" s="9">
        <v>0</v>
      </c>
      <c r="E11" s="9">
        <v>1</v>
      </c>
      <c r="F11" s="9">
        <v>1</v>
      </c>
      <c r="G11" s="9">
        <v>0</v>
      </c>
      <c r="H11" s="9">
        <v>58</v>
      </c>
      <c r="I11" s="9">
        <v>34</v>
      </c>
      <c r="J11" s="9">
        <v>24</v>
      </c>
      <c r="K11" s="9">
        <v>0</v>
      </c>
      <c r="L11" s="9">
        <v>30</v>
      </c>
      <c r="M11" s="9">
        <v>28</v>
      </c>
      <c r="N11" s="9">
        <f t="shared" si="3"/>
        <v>6</v>
      </c>
      <c r="O11" s="9">
        <v>0</v>
      </c>
      <c r="P11" s="9">
        <v>5</v>
      </c>
      <c r="Q11" s="9">
        <v>1</v>
      </c>
      <c r="R11" s="9">
        <v>0</v>
      </c>
      <c r="S11" s="9">
        <v>0</v>
      </c>
    </row>
    <row r="12" spans="1:19" ht="15" customHeight="1">
      <c r="A12" s="35" t="s">
        <v>324</v>
      </c>
      <c r="B12" s="9">
        <v>1</v>
      </c>
      <c r="C12" s="9">
        <f t="shared" si="2"/>
        <v>2</v>
      </c>
      <c r="D12" s="9">
        <v>0</v>
      </c>
      <c r="E12" s="9">
        <v>1</v>
      </c>
      <c r="F12" s="9">
        <v>1</v>
      </c>
      <c r="G12" s="9">
        <v>0</v>
      </c>
      <c r="H12" s="9">
        <v>63</v>
      </c>
      <c r="I12" s="9">
        <v>35</v>
      </c>
      <c r="J12" s="9">
        <v>28</v>
      </c>
      <c r="K12" s="9">
        <v>0</v>
      </c>
      <c r="L12" s="9">
        <v>28</v>
      </c>
      <c r="M12" s="9">
        <v>35</v>
      </c>
      <c r="N12" s="9">
        <f t="shared" si="3"/>
        <v>6</v>
      </c>
      <c r="O12" s="9">
        <v>0</v>
      </c>
      <c r="P12" s="9">
        <v>5</v>
      </c>
      <c r="Q12" s="9">
        <v>1</v>
      </c>
      <c r="R12" s="9">
        <v>0</v>
      </c>
      <c r="S12" s="9">
        <v>0</v>
      </c>
    </row>
    <row r="13" spans="1:19" ht="15" customHeight="1">
      <c r="A13" s="35" t="s">
        <v>261</v>
      </c>
      <c r="B13" s="9">
        <v>1</v>
      </c>
      <c r="C13" s="9">
        <f t="shared" si="2"/>
        <v>4</v>
      </c>
      <c r="D13" s="9">
        <v>0</v>
      </c>
      <c r="E13" s="9">
        <v>2</v>
      </c>
      <c r="F13" s="9">
        <v>2</v>
      </c>
      <c r="G13" s="9">
        <v>0</v>
      </c>
      <c r="H13" s="9">
        <v>117</v>
      </c>
      <c r="I13" s="9">
        <v>57</v>
      </c>
      <c r="J13" s="9">
        <v>60</v>
      </c>
      <c r="K13" s="9">
        <v>0</v>
      </c>
      <c r="L13" s="9">
        <v>60</v>
      </c>
      <c r="M13" s="9">
        <v>57</v>
      </c>
      <c r="N13" s="9">
        <f t="shared" si="3"/>
        <v>9</v>
      </c>
      <c r="O13" s="9">
        <v>0</v>
      </c>
      <c r="P13" s="9">
        <v>9</v>
      </c>
      <c r="Q13" s="9">
        <v>0</v>
      </c>
      <c r="R13" s="9">
        <v>0</v>
      </c>
      <c r="S13" s="9">
        <v>0</v>
      </c>
    </row>
    <row r="14" spans="1:19" ht="15" customHeight="1">
      <c r="A14" s="35" t="s">
        <v>270</v>
      </c>
      <c r="B14" s="9">
        <v>1</v>
      </c>
      <c r="C14" s="9">
        <f t="shared" si="2"/>
        <v>2</v>
      </c>
      <c r="D14" s="9">
        <v>0</v>
      </c>
      <c r="E14" s="9">
        <v>1</v>
      </c>
      <c r="F14" s="9">
        <v>1</v>
      </c>
      <c r="G14" s="9">
        <v>0</v>
      </c>
      <c r="H14" s="9">
        <v>67</v>
      </c>
      <c r="I14" s="9">
        <v>45</v>
      </c>
      <c r="J14" s="9">
        <v>22</v>
      </c>
      <c r="K14" s="9">
        <v>0</v>
      </c>
      <c r="L14" s="9">
        <v>32</v>
      </c>
      <c r="M14" s="9">
        <v>35</v>
      </c>
      <c r="N14" s="9">
        <f t="shared" si="3"/>
        <v>4</v>
      </c>
      <c r="O14" s="9">
        <v>0</v>
      </c>
      <c r="P14" s="9">
        <v>3</v>
      </c>
      <c r="Q14" s="9">
        <v>1</v>
      </c>
      <c r="R14" s="9">
        <v>0</v>
      </c>
      <c r="S14" s="9">
        <v>0</v>
      </c>
    </row>
    <row r="15" spans="1:19" ht="15" customHeight="1">
      <c r="A15" s="35" t="s">
        <v>262</v>
      </c>
      <c r="B15" s="9">
        <v>1</v>
      </c>
      <c r="C15" s="9">
        <f t="shared" si="2"/>
        <v>3</v>
      </c>
      <c r="D15" s="9">
        <v>0</v>
      </c>
      <c r="E15" s="9">
        <v>1</v>
      </c>
      <c r="F15" s="9">
        <v>2</v>
      </c>
      <c r="G15" s="9">
        <v>0</v>
      </c>
      <c r="H15" s="9">
        <v>75</v>
      </c>
      <c r="I15" s="9">
        <v>39</v>
      </c>
      <c r="J15" s="9">
        <v>36</v>
      </c>
      <c r="K15" s="9">
        <v>0</v>
      </c>
      <c r="L15" s="9">
        <v>33</v>
      </c>
      <c r="M15" s="9">
        <v>42</v>
      </c>
      <c r="N15" s="9">
        <f t="shared" si="3"/>
        <v>5</v>
      </c>
      <c r="O15" s="9">
        <v>0</v>
      </c>
      <c r="P15" s="9">
        <v>4</v>
      </c>
      <c r="Q15" s="9">
        <v>1</v>
      </c>
      <c r="R15" s="9">
        <v>0</v>
      </c>
      <c r="S15" s="9">
        <v>0</v>
      </c>
    </row>
    <row r="16" spans="1:19" ht="15" customHeight="1">
      <c r="A16" s="35" t="s">
        <v>266</v>
      </c>
      <c r="B16" s="9">
        <v>1</v>
      </c>
      <c r="C16" s="9">
        <f t="shared" si="2"/>
        <v>2</v>
      </c>
      <c r="D16" s="9">
        <v>0</v>
      </c>
      <c r="E16" s="9">
        <v>1</v>
      </c>
      <c r="F16" s="9">
        <v>1</v>
      </c>
      <c r="G16" s="9">
        <v>0</v>
      </c>
      <c r="H16" s="9">
        <v>56</v>
      </c>
      <c r="I16" s="9">
        <v>30</v>
      </c>
      <c r="J16" s="9">
        <v>26</v>
      </c>
      <c r="K16" s="9">
        <v>0</v>
      </c>
      <c r="L16" s="9">
        <v>22</v>
      </c>
      <c r="M16" s="9">
        <v>34</v>
      </c>
      <c r="N16" s="9">
        <f t="shared" si="3"/>
        <v>4</v>
      </c>
      <c r="O16" s="9">
        <v>0</v>
      </c>
      <c r="P16" s="9">
        <v>3</v>
      </c>
      <c r="Q16" s="9">
        <v>1</v>
      </c>
      <c r="R16" s="9">
        <v>0</v>
      </c>
      <c r="S16" s="9">
        <v>0</v>
      </c>
    </row>
    <row r="17" spans="1:19" ht="15" customHeight="1">
      <c r="A17" s="35" t="s">
        <v>271</v>
      </c>
      <c r="B17" s="9">
        <v>1</v>
      </c>
      <c r="C17" s="9">
        <f t="shared" si="2"/>
        <v>4</v>
      </c>
      <c r="D17" s="9">
        <v>0</v>
      </c>
      <c r="E17" s="9">
        <v>2</v>
      </c>
      <c r="F17" s="9">
        <v>2</v>
      </c>
      <c r="G17" s="9">
        <v>0</v>
      </c>
      <c r="H17" s="9">
        <v>86</v>
      </c>
      <c r="I17" s="9">
        <v>45</v>
      </c>
      <c r="J17" s="9">
        <v>41</v>
      </c>
      <c r="K17" s="9">
        <v>0</v>
      </c>
      <c r="L17" s="9">
        <v>44</v>
      </c>
      <c r="M17" s="9">
        <v>42</v>
      </c>
      <c r="N17" s="9">
        <f t="shared" si="3"/>
        <v>6</v>
      </c>
      <c r="O17" s="9">
        <v>0</v>
      </c>
      <c r="P17" s="9">
        <v>5</v>
      </c>
      <c r="Q17" s="9">
        <v>1</v>
      </c>
      <c r="R17" s="9">
        <v>0</v>
      </c>
      <c r="S17" s="9">
        <v>0</v>
      </c>
    </row>
    <row r="18" spans="1:19" ht="15" customHeight="1">
      <c r="A18" s="35" t="s">
        <v>268</v>
      </c>
      <c r="B18" s="9">
        <v>1</v>
      </c>
      <c r="C18" s="9">
        <f t="shared" si="2"/>
        <v>2</v>
      </c>
      <c r="D18" s="9">
        <v>0</v>
      </c>
      <c r="E18" s="9">
        <v>1</v>
      </c>
      <c r="F18" s="9">
        <v>1</v>
      </c>
      <c r="G18" s="9">
        <v>0</v>
      </c>
      <c r="H18" s="9">
        <v>26</v>
      </c>
      <c r="I18" s="9">
        <v>13</v>
      </c>
      <c r="J18" s="9">
        <v>13</v>
      </c>
      <c r="K18" s="9">
        <v>0</v>
      </c>
      <c r="L18" s="9">
        <v>13</v>
      </c>
      <c r="M18" s="9">
        <v>13</v>
      </c>
      <c r="N18" s="9">
        <f t="shared" si="3"/>
        <v>4</v>
      </c>
      <c r="O18" s="9">
        <v>0</v>
      </c>
      <c r="P18" s="9">
        <v>4</v>
      </c>
      <c r="Q18" s="9">
        <v>0</v>
      </c>
      <c r="R18" s="9">
        <v>0</v>
      </c>
      <c r="S18" s="9">
        <v>0</v>
      </c>
    </row>
    <row r="19" spans="1:19" ht="15" customHeight="1">
      <c r="A19" s="35" t="s">
        <v>265</v>
      </c>
      <c r="B19" s="9">
        <v>1</v>
      </c>
      <c r="C19" s="9">
        <f t="shared" si="2"/>
        <v>2</v>
      </c>
      <c r="D19" s="9">
        <v>0</v>
      </c>
      <c r="E19" s="9">
        <v>1</v>
      </c>
      <c r="F19" s="9">
        <v>1</v>
      </c>
      <c r="G19" s="9">
        <v>0</v>
      </c>
      <c r="H19" s="9">
        <v>50</v>
      </c>
      <c r="I19" s="9">
        <v>24</v>
      </c>
      <c r="J19" s="9">
        <v>26</v>
      </c>
      <c r="K19" s="9">
        <v>0</v>
      </c>
      <c r="L19" s="9">
        <v>19</v>
      </c>
      <c r="M19" s="9">
        <v>31</v>
      </c>
      <c r="N19" s="9">
        <f t="shared" si="3"/>
        <v>3</v>
      </c>
      <c r="O19" s="9">
        <v>0</v>
      </c>
      <c r="P19" s="9">
        <v>3</v>
      </c>
      <c r="Q19" s="9">
        <v>0</v>
      </c>
      <c r="R19" s="9">
        <v>0</v>
      </c>
      <c r="S19" s="9">
        <v>0</v>
      </c>
    </row>
    <row r="20" spans="1:19" ht="15" customHeight="1">
      <c r="A20" s="35" t="s">
        <v>267</v>
      </c>
      <c r="B20" s="9">
        <v>1</v>
      </c>
      <c r="C20" s="9">
        <f t="shared" si="2"/>
        <v>1</v>
      </c>
      <c r="D20" s="9">
        <v>0</v>
      </c>
      <c r="E20" s="9">
        <v>0</v>
      </c>
      <c r="F20" s="9">
        <v>0</v>
      </c>
      <c r="G20" s="9">
        <v>1</v>
      </c>
      <c r="H20" s="9">
        <v>16</v>
      </c>
      <c r="I20" s="9">
        <v>9</v>
      </c>
      <c r="J20" s="9">
        <v>7</v>
      </c>
      <c r="K20" s="9">
        <v>0</v>
      </c>
      <c r="L20" s="9">
        <v>10</v>
      </c>
      <c r="M20" s="9">
        <v>6</v>
      </c>
      <c r="N20" s="9">
        <f t="shared" si="3"/>
        <v>3</v>
      </c>
      <c r="O20" s="9">
        <v>0</v>
      </c>
      <c r="P20" s="9">
        <v>2</v>
      </c>
      <c r="Q20" s="9">
        <v>1</v>
      </c>
      <c r="R20" s="9">
        <v>0</v>
      </c>
      <c r="S20" s="9">
        <v>2</v>
      </c>
    </row>
    <row r="21" spans="1:19" ht="15" customHeight="1">
      <c r="A21" s="35" t="s">
        <v>272</v>
      </c>
      <c r="B21" s="9">
        <v>1</v>
      </c>
      <c r="C21" s="9">
        <f t="shared" si="2"/>
        <v>2</v>
      </c>
      <c r="D21" s="9">
        <v>0</v>
      </c>
      <c r="E21" s="9">
        <v>1</v>
      </c>
      <c r="F21" s="9">
        <v>1</v>
      </c>
      <c r="G21" s="9">
        <v>0</v>
      </c>
      <c r="H21" s="9">
        <v>65</v>
      </c>
      <c r="I21" s="9">
        <v>32</v>
      </c>
      <c r="J21" s="9">
        <v>33</v>
      </c>
      <c r="K21" s="9">
        <v>0</v>
      </c>
      <c r="L21" s="9">
        <v>30</v>
      </c>
      <c r="M21" s="9">
        <v>35</v>
      </c>
      <c r="N21" s="9">
        <f t="shared" si="3"/>
        <v>4</v>
      </c>
      <c r="O21" s="9">
        <v>0</v>
      </c>
      <c r="P21" s="9">
        <v>3</v>
      </c>
      <c r="Q21" s="9">
        <v>1</v>
      </c>
      <c r="R21" s="9">
        <v>0</v>
      </c>
      <c r="S21" s="9">
        <v>0</v>
      </c>
    </row>
    <row r="22" spans="1:19" ht="15" customHeight="1">
      <c r="A22" s="35" t="s">
        <v>325</v>
      </c>
      <c r="B22" s="9">
        <v>1</v>
      </c>
      <c r="C22" s="9">
        <f t="shared" si="2"/>
        <v>2</v>
      </c>
      <c r="D22" s="9">
        <v>0</v>
      </c>
      <c r="E22" s="9">
        <v>1</v>
      </c>
      <c r="F22" s="9">
        <v>1</v>
      </c>
      <c r="G22" s="9">
        <v>0</v>
      </c>
      <c r="H22" s="9">
        <v>68</v>
      </c>
      <c r="I22" s="9">
        <v>37</v>
      </c>
      <c r="J22" s="9">
        <v>31</v>
      </c>
      <c r="K22" s="9">
        <v>0</v>
      </c>
      <c r="L22" s="9">
        <v>35</v>
      </c>
      <c r="M22" s="9">
        <v>33</v>
      </c>
      <c r="N22" s="9">
        <f t="shared" si="3"/>
        <v>4</v>
      </c>
      <c r="O22" s="9">
        <v>1</v>
      </c>
      <c r="P22" s="9">
        <v>2</v>
      </c>
      <c r="Q22" s="9">
        <v>1</v>
      </c>
      <c r="R22" s="9">
        <v>0</v>
      </c>
      <c r="S22" s="9">
        <v>0</v>
      </c>
    </row>
    <row r="23" spans="1:19" ht="15" customHeight="1">
      <c r="A23" s="35" t="s">
        <v>273</v>
      </c>
      <c r="B23" s="9">
        <v>1</v>
      </c>
      <c r="C23" s="9">
        <f t="shared" si="2"/>
        <v>2</v>
      </c>
      <c r="D23" s="9">
        <v>0</v>
      </c>
      <c r="E23" s="9">
        <v>1</v>
      </c>
      <c r="F23" s="9">
        <v>1</v>
      </c>
      <c r="G23" s="9">
        <v>0</v>
      </c>
      <c r="H23" s="9">
        <v>68</v>
      </c>
      <c r="I23" s="9">
        <v>30</v>
      </c>
      <c r="J23" s="9">
        <v>38</v>
      </c>
      <c r="K23" s="9">
        <v>0</v>
      </c>
      <c r="L23" s="9">
        <v>35</v>
      </c>
      <c r="M23" s="9">
        <v>33</v>
      </c>
      <c r="N23" s="9">
        <f t="shared" si="3"/>
        <v>3</v>
      </c>
      <c r="O23" s="9">
        <v>0</v>
      </c>
      <c r="P23" s="9">
        <v>3</v>
      </c>
      <c r="Q23" s="9">
        <v>0</v>
      </c>
      <c r="R23" s="9">
        <v>0</v>
      </c>
      <c r="S23" s="9">
        <v>0</v>
      </c>
    </row>
    <row r="24" spans="1:19" ht="15" customHeight="1">
      <c r="A24" s="35" t="s">
        <v>276</v>
      </c>
      <c r="B24" s="9">
        <v>1</v>
      </c>
      <c r="C24" s="9">
        <f t="shared" si="2"/>
        <v>2</v>
      </c>
      <c r="D24" s="9">
        <v>0</v>
      </c>
      <c r="E24" s="9">
        <v>1</v>
      </c>
      <c r="F24" s="9">
        <v>1</v>
      </c>
      <c r="G24" s="9">
        <v>0</v>
      </c>
      <c r="H24" s="9">
        <v>53</v>
      </c>
      <c r="I24" s="9">
        <v>20</v>
      </c>
      <c r="J24" s="9">
        <v>33</v>
      </c>
      <c r="K24" s="9">
        <v>0</v>
      </c>
      <c r="L24" s="9">
        <v>28</v>
      </c>
      <c r="M24" s="9">
        <v>25</v>
      </c>
      <c r="N24" s="9">
        <f t="shared" si="3"/>
        <v>4</v>
      </c>
      <c r="O24" s="9">
        <v>0</v>
      </c>
      <c r="P24" s="9">
        <v>3</v>
      </c>
      <c r="Q24" s="9">
        <v>0</v>
      </c>
      <c r="R24" s="9">
        <v>1</v>
      </c>
      <c r="S24" s="9">
        <v>0</v>
      </c>
    </row>
    <row r="25" spans="1:19" ht="15" customHeight="1">
      <c r="A25" s="35" t="s">
        <v>277</v>
      </c>
      <c r="B25" s="9">
        <v>1</v>
      </c>
      <c r="C25" s="9">
        <f t="shared" si="2"/>
        <v>2</v>
      </c>
      <c r="D25" s="9">
        <v>0</v>
      </c>
      <c r="E25" s="9">
        <v>1</v>
      </c>
      <c r="F25" s="9">
        <v>1</v>
      </c>
      <c r="G25" s="9">
        <v>0</v>
      </c>
      <c r="H25" s="9">
        <v>42</v>
      </c>
      <c r="I25" s="9">
        <v>20</v>
      </c>
      <c r="J25" s="9">
        <v>22</v>
      </c>
      <c r="K25" s="9">
        <v>0</v>
      </c>
      <c r="L25" s="9">
        <v>19</v>
      </c>
      <c r="M25" s="9">
        <v>23</v>
      </c>
      <c r="N25" s="9">
        <f t="shared" si="3"/>
        <v>4</v>
      </c>
      <c r="O25" s="9">
        <v>0</v>
      </c>
      <c r="P25" s="9">
        <v>3</v>
      </c>
      <c r="Q25" s="9">
        <v>1</v>
      </c>
      <c r="R25" s="9">
        <v>0</v>
      </c>
      <c r="S25" s="9">
        <v>0</v>
      </c>
    </row>
    <row r="26" spans="1:19" ht="15" customHeight="1">
      <c r="A26" s="35" t="s">
        <v>544</v>
      </c>
      <c r="B26" s="9">
        <v>1</v>
      </c>
      <c r="C26" s="9">
        <f t="shared" si="2"/>
        <v>4</v>
      </c>
      <c r="D26" s="9">
        <v>0</v>
      </c>
      <c r="E26" s="9">
        <v>2</v>
      </c>
      <c r="F26" s="9">
        <v>2</v>
      </c>
      <c r="G26" s="9">
        <v>0</v>
      </c>
      <c r="H26" s="9">
        <v>48</v>
      </c>
      <c r="I26" s="9">
        <v>23</v>
      </c>
      <c r="J26" s="9">
        <v>25</v>
      </c>
      <c r="K26" s="9">
        <v>0</v>
      </c>
      <c r="L26" s="9">
        <v>21</v>
      </c>
      <c r="M26" s="9">
        <v>27</v>
      </c>
      <c r="N26" s="9">
        <f t="shared" si="3"/>
        <v>10</v>
      </c>
      <c r="O26" s="9">
        <v>0</v>
      </c>
      <c r="P26" s="9">
        <v>5</v>
      </c>
      <c r="Q26" s="9">
        <v>0</v>
      </c>
      <c r="R26" s="9">
        <v>5</v>
      </c>
      <c r="S26" s="9">
        <v>0</v>
      </c>
    </row>
    <row r="27" spans="1:19" ht="15" customHeight="1">
      <c r="A27" s="35" t="s">
        <v>543</v>
      </c>
      <c r="B27" s="9">
        <v>1</v>
      </c>
      <c r="C27" s="9">
        <f t="shared" si="2"/>
        <v>3</v>
      </c>
      <c r="D27" s="9">
        <v>0</v>
      </c>
      <c r="E27" s="9">
        <v>1</v>
      </c>
      <c r="F27" s="9">
        <v>2</v>
      </c>
      <c r="G27" s="9">
        <v>0</v>
      </c>
      <c r="H27" s="9">
        <v>47</v>
      </c>
      <c r="I27" s="9">
        <v>20</v>
      </c>
      <c r="J27" s="9">
        <v>27</v>
      </c>
      <c r="K27" s="9">
        <v>0</v>
      </c>
      <c r="L27" s="9">
        <v>10</v>
      </c>
      <c r="M27" s="9">
        <v>37</v>
      </c>
      <c r="N27" s="9">
        <f t="shared" si="3"/>
        <v>5</v>
      </c>
      <c r="O27" s="9">
        <v>0</v>
      </c>
      <c r="P27" s="9">
        <v>4</v>
      </c>
      <c r="Q27" s="9">
        <v>1</v>
      </c>
      <c r="R27" s="9">
        <v>0</v>
      </c>
      <c r="S27" s="9">
        <v>0</v>
      </c>
    </row>
    <row r="28" spans="1:19" ht="15" customHeight="1">
      <c r="A28" s="3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21" customFormat="1" ht="15" customHeight="1">
      <c r="A29" s="159" t="s">
        <v>336</v>
      </c>
      <c r="B29" s="156">
        <v>1</v>
      </c>
      <c r="C29" s="156">
        <v>5</v>
      </c>
      <c r="D29" s="156">
        <v>1</v>
      </c>
      <c r="E29" s="156">
        <v>2</v>
      </c>
      <c r="F29" s="156">
        <v>2</v>
      </c>
      <c r="G29" s="156">
        <v>0</v>
      </c>
      <c r="H29" s="156">
        <v>155</v>
      </c>
      <c r="I29" s="156">
        <v>77</v>
      </c>
      <c r="J29" s="156">
        <v>78</v>
      </c>
      <c r="K29" s="156">
        <v>32</v>
      </c>
      <c r="L29" s="156">
        <v>64</v>
      </c>
      <c r="M29" s="156">
        <v>59</v>
      </c>
      <c r="N29" s="156">
        <v>12</v>
      </c>
      <c r="O29" s="156">
        <v>0</v>
      </c>
      <c r="P29" s="156">
        <v>7</v>
      </c>
      <c r="Q29" s="156">
        <v>2</v>
      </c>
      <c r="R29" s="156">
        <v>3</v>
      </c>
      <c r="S29" s="156">
        <v>0</v>
      </c>
    </row>
    <row r="30" spans="1:19" ht="15" customHeight="1">
      <c r="A30" s="3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21" customFormat="1" ht="15" customHeight="1">
      <c r="A31" s="158" t="s">
        <v>327</v>
      </c>
      <c r="B31" s="150">
        <f>SUM(B32:B47)</f>
        <v>16</v>
      </c>
      <c r="C31" s="150">
        <f aca="true" t="shared" si="4" ref="C31:S31">SUM(C32:C47)</f>
        <v>125</v>
      </c>
      <c r="D31" s="150">
        <f t="shared" si="4"/>
        <v>36</v>
      </c>
      <c r="E31" s="150">
        <f t="shared" si="4"/>
        <v>36</v>
      </c>
      <c r="F31" s="150">
        <f t="shared" si="4"/>
        <v>36</v>
      </c>
      <c r="G31" s="150">
        <f t="shared" si="4"/>
        <v>17</v>
      </c>
      <c r="H31" s="150">
        <f t="shared" si="4"/>
        <v>3214</v>
      </c>
      <c r="I31" s="150">
        <f t="shared" si="4"/>
        <v>1617</v>
      </c>
      <c r="J31" s="150">
        <f t="shared" si="4"/>
        <v>1597</v>
      </c>
      <c r="K31" s="150">
        <f t="shared" si="4"/>
        <v>940</v>
      </c>
      <c r="L31" s="150">
        <f t="shared" si="4"/>
        <v>1174</v>
      </c>
      <c r="M31" s="150">
        <f t="shared" si="4"/>
        <v>1100</v>
      </c>
      <c r="N31" s="150">
        <f t="shared" si="4"/>
        <v>240</v>
      </c>
      <c r="O31" s="150">
        <f t="shared" si="4"/>
        <v>7</v>
      </c>
      <c r="P31" s="150">
        <f t="shared" si="4"/>
        <v>181</v>
      </c>
      <c r="Q31" s="150">
        <f t="shared" si="4"/>
        <v>0</v>
      </c>
      <c r="R31" s="150">
        <f t="shared" si="4"/>
        <v>52</v>
      </c>
      <c r="S31" s="150">
        <f t="shared" si="4"/>
        <v>30</v>
      </c>
    </row>
    <row r="32" spans="1:19" ht="15" customHeight="1">
      <c r="A32" s="35" t="s">
        <v>328</v>
      </c>
      <c r="B32" s="9">
        <v>1</v>
      </c>
      <c r="C32" s="9">
        <f>D32+E32+F32+G32</f>
        <v>4</v>
      </c>
      <c r="D32" s="168">
        <v>0</v>
      </c>
      <c r="E32" s="9">
        <v>0</v>
      </c>
      <c r="F32" s="9">
        <v>0</v>
      </c>
      <c r="G32" s="9">
        <v>4</v>
      </c>
      <c r="H32" s="9">
        <v>102</v>
      </c>
      <c r="I32" s="9">
        <v>63</v>
      </c>
      <c r="J32" s="9">
        <v>39</v>
      </c>
      <c r="K32" s="9">
        <v>23</v>
      </c>
      <c r="L32" s="9">
        <v>41</v>
      </c>
      <c r="M32" s="9">
        <v>38</v>
      </c>
      <c r="N32" s="9">
        <f>O32+P32+Q32+R32</f>
        <v>13</v>
      </c>
      <c r="O32" s="9">
        <v>0</v>
      </c>
      <c r="P32" s="9">
        <v>13</v>
      </c>
      <c r="Q32" s="9">
        <v>0</v>
      </c>
      <c r="R32" s="9">
        <v>0</v>
      </c>
      <c r="S32" s="9">
        <v>4</v>
      </c>
    </row>
    <row r="33" spans="1:19" ht="15" customHeight="1">
      <c r="A33" s="35" t="s">
        <v>329</v>
      </c>
      <c r="B33" s="9">
        <v>1</v>
      </c>
      <c r="C33" s="9">
        <f aca="true" t="shared" si="5" ref="C33:C47">D33+E33+F33+G33</f>
        <v>6</v>
      </c>
      <c r="D33" s="168">
        <v>2</v>
      </c>
      <c r="E33" s="9">
        <v>2</v>
      </c>
      <c r="F33" s="9">
        <v>2</v>
      </c>
      <c r="G33" s="9">
        <v>0</v>
      </c>
      <c r="H33" s="9">
        <v>142</v>
      </c>
      <c r="I33" s="9">
        <v>74</v>
      </c>
      <c r="J33" s="9">
        <v>68</v>
      </c>
      <c r="K33" s="9">
        <v>31</v>
      </c>
      <c r="L33" s="9">
        <v>55</v>
      </c>
      <c r="M33" s="9">
        <v>56</v>
      </c>
      <c r="N33" s="9">
        <f aca="true" t="shared" si="6" ref="N33:N47">O33+P33+Q33+R33</f>
        <v>13</v>
      </c>
      <c r="O33" s="9">
        <v>1</v>
      </c>
      <c r="P33" s="9">
        <v>9</v>
      </c>
      <c r="Q33" s="9">
        <v>0</v>
      </c>
      <c r="R33" s="9">
        <v>3</v>
      </c>
      <c r="S33" s="9">
        <v>1</v>
      </c>
    </row>
    <row r="34" spans="1:19" ht="15" customHeight="1">
      <c r="A34" s="35" t="s">
        <v>330</v>
      </c>
      <c r="B34" s="9">
        <v>1</v>
      </c>
      <c r="C34" s="9">
        <v>7</v>
      </c>
      <c r="D34" s="168">
        <v>3</v>
      </c>
      <c r="E34" s="9">
        <v>0</v>
      </c>
      <c r="F34" s="9">
        <v>0</v>
      </c>
      <c r="G34" s="9">
        <v>4</v>
      </c>
      <c r="H34" s="9">
        <v>162</v>
      </c>
      <c r="I34" s="9">
        <v>77</v>
      </c>
      <c r="J34" s="9">
        <v>85</v>
      </c>
      <c r="K34" s="9">
        <v>55</v>
      </c>
      <c r="L34" s="9">
        <v>55</v>
      </c>
      <c r="M34" s="9">
        <v>52</v>
      </c>
      <c r="N34" s="9">
        <f t="shared" si="6"/>
        <v>12</v>
      </c>
      <c r="O34" s="9">
        <v>1</v>
      </c>
      <c r="P34" s="9">
        <v>10</v>
      </c>
      <c r="Q34" s="9">
        <v>0</v>
      </c>
      <c r="R34" s="9">
        <v>1</v>
      </c>
      <c r="S34" s="9">
        <v>1</v>
      </c>
    </row>
    <row r="35" spans="1:19" ht="15" customHeight="1">
      <c r="A35" s="35" t="s">
        <v>331</v>
      </c>
      <c r="B35" s="9">
        <v>1</v>
      </c>
      <c r="C35" s="9">
        <f t="shared" si="5"/>
        <v>2</v>
      </c>
      <c r="D35" s="168">
        <v>0</v>
      </c>
      <c r="E35" s="9">
        <v>0</v>
      </c>
      <c r="F35" s="9">
        <v>0</v>
      </c>
      <c r="G35" s="9">
        <v>2</v>
      </c>
      <c r="H35" s="9">
        <v>63</v>
      </c>
      <c r="I35" s="9">
        <v>33</v>
      </c>
      <c r="J35" s="9">
        <v>30</v>
      </c>
      <c r="K35" s="9">
        <v>23</v>
      </c>
      <c r="L35" s="9">
        <v>20</v>
      </c>
      <c r="M35" s="9">
        <v>20</v>
      </c>
      <c r="N35" s="9">
        <f t="shared" si="6"/>
        <v>5</v>
      </c>
      <c r="O35" s="9">
        <v>0</v>
      </c>
      <c r="P35" s="9">
        <v>5</v>
      </c>
      <c r="Q35" s="9">
        <v>0</v>
      </c>
      <c r="R35" s="9">
        <v>0</v>
      </c>
      <c r="S35" s="9">
        <v>0</v>
      </c>
    </row>
    <row r="36" spans="1:19" ht="15" customHeight="1">
      <c r="A36" s="35" t="s">
        <v>274</v>
      </c>
      <c r="B36" s="9">
        <v>1</v>
      </c>
      <c r="C36" s="9">
        <f t="shared" si="5"/>
        <v>13</v>
      </c>
      <c r="D36" s="168">
        <v>4</v>
      </c>
      <c r="E36" s="9">
        <v>5</v>
      </c>
      <c r="F36" s="9">
        <v>4</v>
      </c>
      <c r="G36" s="9">
        <v>0</v>
      </c>
      <c r="H36" s="9">
        <v>331</v>
      </c>
      <c r="I36" s="9">
        <v>175</v>
      </c>
      <c r="J36" s="9">
        <v>156</v>
      </c>
      <c r="K36" s="9">
        <v>84</v>
      </c>
      <c r="L36" s="9">
        <v>119</v>
      </c>
      <c r="M36" s="9">
        <v>128</v>
      </c>
      <c r="N36" s="9">
        <f t="shared" si="6"/>
        <v>23</v>
      </c>
      <c r="O36" s="9">
        <v>0</v>
      </c>
      <c r="P36" s="9">
        <v>16</v>
      </c>
      <c r="Q36" s="9">
        <v>0</v>
      </c>
      <c r="R36" s="9">
        <v>7</v>
      </c>
      <c r="S36" s="9">
        <v>2</v>
      </c>
    </row>
    <row r="37" spans="1:19" ht="15" customHeight="1">
      <c r="A37" s="35" t="s">
        <v>332</v>
      </c>
      <c r="B37" s="9">
        <v>1</v>
      </c>
      <c r="C37" s="9">
        <f t="shared" si="5"/>
        <v>1</v>
      </c>
      <c r="D37" s="168">
        <v>0</v>
      </c>
      <c r="E37" s="9">
        <v>0</v>
      </c>
      <c r="F37" s="9">
        <v>0</v>
      </c>
      <c r="G37" s="9">
        <v>1</v>
      </c>
      <c r="H37" s="9">
        <v>19</v>
      </c>
      <c r="I37" s="9">
        <v>8</v>
      </c>
      <c r="J37" s="9">
        <v>11</v>
      </c>
      <c r="K37" s="9">
        <v>4</v>
      </c>
      <c r="L37" s="9">
        <v>7</v>
      </c>
      <c r="M37" s="9">
        <v>8</v>
      </c>
      <c r="N37" s="9">
        <f t="shared" si="6"/>
        <v>7</v>
      </c>
      <c r="O37" s="9">
        <v>0</v>
      </c>
      <c r="P37" s="9">
        <v>2</v>
      </c>
      <c r="Q37" s="9">
        <v>0</v>
      </c>
      <c r="R37" s="9">
        <v>5</v>
      </c>
      <c r="S37" s="9">
        <v>0</v>
      </c>
    </row>
    <row r="38" spans="1:19" ht="15" customHeight="1">
      <c r="A38" s="35" t="s">
        <v>263</v>
      </c>
      <c r="B38" s="9">
        <v>1</v>
      </c>
      <c r="C38" s="9">
        <f t="shared" si="5"/>
        <v>11</v>
      </c>
      <c r="D38" s="168">
        <v>0</v>
      </c>
      <c r="E38" s="9">
        <v>4</v>
      </c>
      <c r="F38" s="9">
        <v>4</v>
      </c>
      <c r="G38" s="9">
        <v>3</v>
      </c>
      <c r="H38" s="9">
        <v>298</v>
      </c>
      <c r="I38" s="9">
        <v>128</v>
      </c>
      <c r="J38" s="9">
        <v>170</v>
      </c>
      <c r="K38" s="9">
        <v>76</v>
      </c>
      <c r="L38" s="9">
        <v>119</v>
      </c>
      <c r="M38" s="9">
        <v>103</v>
      </c>
      <c r="N38" s="9">
        <f t="shared" si="6"/>
        <v>18</v>
      </c>
      <c r="O38" s="9">
        <v>0</v>
      </c>
      <c r="P38" s="9">
        <v>13</v>
      </c>
      <c r="Q38" s="9">
        <v>0</v>
      </c>
      <c r="R38" s="9">
        <v>5</v>
      </c>
      <c r="S38" s="9">
        <v>2</v>
      </c>
    </row>
    <row r="39" spans="1:19" ht="15" customHeight="1">
      <c r="A39" s="35" t="s">
        <v>438</v>
      </c>
      <c r="B39" s="9">
        <v>1</v>
      </c>
      <c r="C39" s="9">
        <f t="shared" si="5"/>
        <v>8</v>
      </c>
      <c r="D39" s="168">
        <v>2</v>
      </c>
      <c r="E39" s="9">
        <v>3</v>
      </c>
      <c r="F39" s="9">
        <v>3</v>
      </c>
      <c r="G39" s="9">
        <v>0</v>
      </c>
      <c r="H39" s="9">
        <v>207</v>
      </c>
      <c r="I39" s="9">
        <v>109</v>
      </c>
      <c r="J39" s="9">
        <v>98</v>
      </c>
      <c r="K39" s="9">
        <v>68</v>
      </c>
      <c r="L39" s="9">
        <v>78</v>
      </c>
      <c r="M39" s="9">
        <v>61</v>
      </c>
      <c r="N39" s="9">
        <f t="shared" si="6"/>
        <v>14</v>
      </c>
      <c r="O39" s="9">
        <v>1</v>
      </c>
      <c r="P39" s="9">
        <v>13</v>
      </c>
      <c r="Q39" s="9">
        <v>0</v>
      </c>
      <c r="R39" s="9">
        <v>0</v>
      </c>
      <c r="S39" s="9">
        <v>1</v>
      </c>
    </row>
    <row r="40" spans="1:19" ht="14.25" customHeight="1">
      <c r="A40" s="35" t="s">
        <v>333</v>
      </c>
      <c r="B40" s="9">
        <v>1</v>
      </c>
      <c r="C40" s="9">
        <f t="shared" si="5"/>
        <v>10</v>
      </c>
      <c r="D40" s="168">
        <v>4</v>
      </c>
      <c r="E40" s="9">
        <v>3</v>
      </c>
      <c r="F40" s="9">
        <v>3</v>
      </c>
      <c r="G40" s="9">
        <v>0</v>
      </c>
      <c r="H40" s="9">
        <v>227</v>
      </c>
      <c r="I40" s="9">
        <v>103</v>
      </c>
      <c r="J40" s="9">
        <v>124</v>
      </c>
      <c r="K40" s="9">
        <v>69</v>
      </c>
      <c r="L40" s="9">
        <v>81</v>
      </c>
      <c r="M40" s="9">
        <v>77</v>
      </c>
      <c r="N40" s="9">
        <f t="shared" si="6"/>
        <v>15</v>
      </c>
      <c r="O40" s="9">
        <v>1</v>
      </c>
      <c r="P40" s="9">
        <v>14</v>
      </c>
      <c r="Q40" s="9">
        <v>0</v>
      </c>
      <c r="R40" s="9">
        <v>0</v>
      </c>
      <c r="S40" s="9">
        <v>2</v>
      </c>
    </row>
    <row r="41" spans="1:19" ht="15" customHeight="1">
      <c r="A41" s="35" t="s">
        <v>264</v>
      </c>
      <c r="B41" s="9">
        <v>1</v>
      </c>
      <c r="C41" s="9">
        <f t="shared" si="5"/>
        <v>11</v>
      </c>
      <c r="D41" s="168">
        <v>3</v>
      </c>
      <c r="E41" s="9">
        <v>4</v>
      </c>
      <c r="F41" s="9">
        <v>4</v>
      </c>
      <c r="G41" s="9">
        <v>0</v>
      </c>
      <c r="H41" s="9">
        <v>373</v>
      </c>
      <c r="I41" s="9">
        <v>193</v>
      </c>
      <c r="J41" s="9">
        <v>180</v>
      </c>
      <c r="K41" s="9">
        <v>105</v>
      </c>
      <c r="L41" s="9">
        <v>133</v>
      </c>
      <c r="M41" s="9">
        <v>135</v>
      </c>
      <c r="N41" s="9">
        <f t="shared" si="6"/>
        <v>19</v>
      </c>
      <c r="O41" s="9">
        <v>1</v>
      </c>
      <c r="P41" s="9">
        <v>18</v>
      </c>
      <c r="Q41" s="9">
        <v>0</v>
      </c>
      <c r="R41" s="9">
        <v>0</v>
      </c>
      <c r="S41" s="9">
        <v>5</v>
      </c>
    </row>
    <row r="42" spans="1:19" ht="15" customHeight="1">
      <c r="A42" s="35" t="s">
        <v>334</v>
      </c>
      <c r="B42" s="9">
        <v>1</v>
      </c>
      <c r="C42" s="9">
        <f t="shared" si="5"/>
        <v>3</v>
      </c>
      <c r="D42" s="168">
        <v>1</v>
      </c>
      <c r="E42" s="9">
        <v>0</v>
      </c>
      <c r="F42" s="9">
        <v>0</v>
      </c>
      <c r="G42" s="9">
        <v>2</v>
      </c>
      <c r="H42" s="9">
        <v>93</v>
      </c>
      <c r="I42" s="9">
        <v>56</v>
      </c>
      <c r="J42" s="9">
        <v>37</v>
      </c>
      <c r="K42" s="9">
        <v>24</v>
      </c>
      <c r="L42" s="9">
        <v>34</v>
      </c>
      <c r="M42" s="9">
        <v>35</v>
      </c>
      <c r="N42" s="9">
        <f t="shared" si="6"/>
        <v>9</v>
      </c>
      <c r="O42" s="9">
        <v>0</v>
      </c>
      <c r="P42" s="9">
        <v>7</v>
      </c>
      <c r="Q42" s="9">
        <v>0</v>
      </c>
      <c r="R42" s="9">
        <v>2</v>
      </c>
      <c r="S42" s="9">
        <v>2</v>
      </c>
    </row>
    <row r="43" spans="1:19" ht="15" customHeight="1">
      <c r="A43" s="35" t="s">
        <v>550</v>
      </c>
      <c r="B43" s="9">
        <v>1</v>
      </c>
      <c r="C43" s="9">
        <f t="shared" si="5"/>
        <v>7</v>
      </c>
      <c r="D43" s="168">
        <v>3</v>
      </c>
      <c r="E43" s="9">
        <v>2</v>
      </c>
      <c r="F43" s="9">
        <v>2</v>
      </c>
      <c r="G43" s="9">
        <v>0</v>
      </c>
      <c r="H43" s="9">
        <v>179</v>
      </c>
      <c r="I43" s="9">
        <v>78</v>
      </c>
      <c r="J43" s="9">
        <v>101</v>
      </c>
      <c r="K43" s="9">
        <v>59</v>
      </c>
      <c r="L43" s="9">
        <v>63</v>
      </c>
      <c r="M43" s="9">
        <v>57</v>
      </c>
      <c r="N43" s="9">
        <f t="shared" si="6"/>
        <v>13</v>
      </c>
      <c r="O43" s="9">
        <v>1</v>
      </c>
      <c r="P43" s="9">
        <v>8</v>
      </c>
      <c r="Q43" s="9">
        <v>0</v>
      </c>
      <c r="R43" s="9">
        <v>4</v>
      </c>
      <c r="S43" s="9">
        <v>0</v>
      </c>
    </row>
    <row r="44" spans="1:19" ht="15" customHeight="1">
      <c r="A44" s="35" t="s">
        <v>439</v>
      </c>
      <c r="B44" s="9">
        <v>1</v>
      </c>
      <c r="C44" s="9">
        <f t="shared" si="5"/>
        <v>10</v>
      </c>
      <c r="D44" s="168">
        <v>4</v>
      </c>
      <c r="E44" s="9">
        <v>3</v>
      </c>
      <c r="F44" s="9">
        <v>3</v>
      </c>
      <c r="G44" s="9">
        <v>0</v>
      </c>
      <c r="H44" s="9">
        <v>268</v>
      </c>
      <c r="I44" s="9">
        <v>139</v>
      </c>
      <c r="J44" s="9">
        <v>129</v>
      </c>
      <c r="K44" s="9">
        <v>96</v>
      </c>
      <c r="L44" s="9">
        <v>93</v>
      </c>
      <c r="M44" s="9">
        <v>79</v>
      </c>
      <c r="N44" s="9">
        <f t="shared" si="6"/>
        <v>19</v>
      </c>
      <c r="O44" s="9">
        <v>0</v>
      </c>
      <c r="P44" s="9">
        <v>13</v>
      </c>
      <c r="Q44" s="9">
        <v>0</v>
      </c>
      <c r="R44" s="9">
        <v>6</v>
      </c>
      <c r="S44" s="9">
        <v>3</v>
      </c>
    </row>
    <row r="45" spans="1:19" ht="15" customHeight="1">
      <c r="A45" s="35" t="s">
        <v>335</v>
      </c>
      <c r="B45" s="9">
        <v>1</v>
      </c>
      <c r="C45" s="9">
        <f t="shared" si="5"/>
        <v>4</v>
      </c>
      <c r="D45" s="168">
        <v>0</v>
      </c>
      <c r="E45" s="9">
        <v>1</v>
      </c>
      <c r="F45" s="9">
        <v>2</v>
      </c>
      <c r="G45" s="9">
        <v>1</v>
      </c>
      <c r="H45" s="9">
        <v>97</v>
      </c>
      <c r="I45" s="9">
        <v>48</v>
      </c>
      <c r="J45" s="9">
        <v>49</v>
      </c>
      <c r="K45" s="9">
        <v>22</v>
      </c>
      <c r="L45" s="9">
        <v>33</v>
      </c>
      <c r="M45" s="9">
        <v>42</v>
      </c>
      <c r="N45" s="9">
        <f t="shared" si="6"/>
        <v>8</v>
      </c>
      <c r="O45" s="9">
        <v>0</v>
      </c>
      <c r="P45" s="9">
        <v>6</v>
      </c>
      <c r="Q45" s="9">
        <v>0</v>
      </c>
      <c r="R45" s="9">
        <v>2</v>
      </c>
      <c r="S45" s="9">
        <v>0</v>
      </c>
    </row>
    <row r="46" spans="1:19" ht="15" customHeight="1">
      <c r="A46" s="35" t="s">
        <v>440</v>
      </c>
      <c r="B46" s="9">
        <v>1</v>
      </c>
      <c r="C46" s="9">
        <f t="shared" si="5"/>
        <v>15</v>
      </c>
      <c r="D46" s="168">
        <v>5</v>
      </c>
      <c r="E46" s="9">
        <v>5</v>
      </c>
      <c r="F46" s="9">
        <v>5</v>
      </c>
      <c r="G46" s="9">
        <v>0</v>
      </c>
      <c r="H46" s="9">
        <v>328</v>
      </c>
      <c r="I46" s="9">
        <v>170</v>
      </c>
      <c r="J46" s="9">
        <v>158</v>
      </c>
      <c r="K46" s="9">
        <v>92</v>
      </c>
      <c r="L46" s="9">
        <v>130</v>
      </c>
      <c r="M46" s="9">
        <v>106</v>
      </c>
      <c r="N46" s="9">
        <f t="shared" si="6"/>
        <v>25</v>
      </c>
      <c r="O46" s="9">
        <v>0</v>
      </c>
      <c r="P46" s="9">
        <v>18</v>
      </c>
      <c r="Q46" s="9">
        <v>0</v>
      </c>
      <c r="R46" s="9">
        <v>7</v>
      </c>
      <c r="S46" s="9">
        <v>3</v>
      </c>
    </row>
    <row r="47" spans="1:19" ht="15" customHeight="1">
      <c r="A47" s="35" t="s">
        <v>549</v>
      </c>
      <c r="B47" s="9">
        <v>1</v>
      </c>
      <c r="C47" s="9">
        <f t="shared" si="5"/>
        <v>13</v>
      </c>
      <c r="D47" s="168">
        <v>5</v>
      </c>
      <c r="E47" s="9">
        <v>4</v>
      </c>
      <c r="F47" s="9">
        <v>4</v>
      </c>
      <c r="G47" s="9">
        <v>0</v>
      </c>
      <c r="H47" s="9">
        <v>325</v>
      </c>
      <c r="I47" s="9">
        <v>163</v>
      </c>
      <c r="J47" s="9">
        <v>162</v>
      </c>
      <c r="K47" s="9">
        <v>109</v>
      </c>
      <c r="L47" s="9">
        <v>113</v>
      </c>
      <c r="M47" s="9">
        <v>103</v>
      </c>
      <c r="N47" s="9">
        <f t="shared" si="6"/>
        <v>27</v>
      </c>
      <c r="O47" s="9">
        <v>1</v>
      </c>
      <c r="P47" s="9">
        <v>16</v>
      </c>
      <c r="Q47" s="9">
        <v>0</v>
      </c>
      <c r="R47" s="9">
        <v>10</v>
      </c>
      <c r="S47" s="9">
        <v>4</v>
      </c>
    </row>
    <row r="48" spans="16:19" ht="15" customHeight="1">
      <c r="P48" s="62"/>
      <c r="Q48" s="62"/>
      <c r="R48" s="62"/>
      <c r="S48" s="118" t="s">
        <v>237</v>
      </c>
    </row>
    <row r="49" ht="15" customHeight="1">
      <c r="A49" s="119" t="s">
        <v>484</v>
      </c>
    </row>
    <row r="50" ht="15" customHeight="1">
      <c r="A50" s="119" t="s">
        <v>559</v>
      </c>
    </row>
  </sheetData>
  <mergeCells count="20">
    <mergeCell ref="A3:A5"/>
    <mergeCell ref="B3:B5"/>
    <mergeCell ref="C3:G3"/>
    <mergeCell ref="H3:M3"/>
    <mergeCell ref="K4:K5"/>
    <mergeCell ref="L4:L5"/>
    <mergeCell ref="M4:M5"/>
    <mergeCell ref="G4:G5"/>
    <mergeCell ref="H4:H5"/>
    <mergeCell ref="I4:I5"/>
    <mergeCell ref="J4:J5"/>
    <mergeCell ref="C4:C5"/>
    <mergeCell ref="D4:D5"/>
    <mergeCell ref="E4:E5"/>
    <mergeCell ref="F4:F5"/>
    <mergeCell ref="O4:P4"/>
    <mergeCell ref="Q4:R4"/>
    <mergeCell ref="N3:R3"/>
    <mergeCell ref="S3:S5"/>
    <mergeCell ref="N4:N5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U35"/>
  <sheetViews>
    <sheetView workbookViewId="0" topLeftCell="A1">
      <selection activeCell="D42" sqref="D42"/>
    </sheetView>
  </sheetViews>
  <sheetFormatPr defaultColWidth="9.00390625" defaultRowHeight="13.5"/>
  <cols>
    <col min="1" max="1" width="13.625" style="2" customWidth="1"/>
    <col min="2" max="8" width="9.625" style="2" customWidth="1"/>
    <col min="9" max="9" width="10.125" style="2" customWidth="1"/>
    <col min="10" max="19" width="9.625" style="2" customWidth="1"/>
    <col min="20" max="20" width="10.625" style="2" customWidth="1"/>
    <col min="21" max="16384" width="9.00390625" style="2" customWidth="1"/>
  </cols>
  <sheetData>
    <row r="1" ht="14.25" customHeight="1">
      <c r="A1" s="1" t="s">
        <v>445</v>
      </c>
    </row>
    <row r="2" ht="14.25" customHeight="1">
      <c r="A2" s="4"/>
    </row>
    <row r="3" ht="14.25" customHeight="1">
      <c r="A3" s="5" t="s">
        <v>448</v>
      </c>
    </row>
    <row r="4" spans="1:20" ht="17.25" customHeight="1">
      <c r="A4" s="388" t="s">
        <v>554</v>
      </c>
      <c r="B4" s="389" t="s">
        <v>451</v>
      </c>
      <c r="C4" s="390"/>
      <c r="D4" s="390"/>
      <c r="E4" s="389" t="s">
        <v>452</v>
      </c>
      <c r="F4" s="390"/>
      <c r="G4" s="390"/>
      <c r="H4" s="436" t="s">
        <v>354</v>
      </c>
      <c r="I4" s="365"/>
      <c r="J4" s="366"/>
      <c r="K4" s="389" t="s">
        <v>453</v>
      </c>
      <c r="L4" s="390"/>
      <c r="M4" s="390"/>
      <c r="N4" s="389" t="s">
        <v>454</v>
      </c>
      <c r="O4" s="390"/>
      <c r="P4" s="390"/>
      <c r="Q4" s="389" t="s">
        <v>455</v>
      </c>
      <c r="R4" s="390"/>
      <c r="S4" s="390"/>
      <c r="T4" s="435" t="s">
        <v>362</v>
      </c>
    </row>
    <row r="5" spans="1:20" ht="17.25" customHeight="1">
      <c r="A5" s="388"/>
      <c r="B5" s="6" t="s">
        <v>251</v>
      </c>
      <c r="C5" s="6" t="s">
        <v>252</v>
      </c>
      <c r="D5" s="6" t="s">
        <v>253</v>
      </c>
      <c r="E5" s="6" t="s">
        <v>251</v>
      </c>
      <c r="F5" s="6" t="s">
        <v>252</v>
      </c>
      <c r="G5" s="6" t="s">
        <v>253</v>
      </c>
      <c r="H5" s="6" t="s">
        <v>251</v>
      </c>
      <c r="I5" s="6" t="s">
        <v>252</v>
      </c>
      <c r="J5" s="6" t="s">
        <v>253</v>
      </c>
      <c r="K5" s="6" t="s">
        <v>251</v>
      </c>
      <c r="L5" s="6" t="s">
        <v>252</v>
      </c>
      <c r="M5" s="6" t="s">
        <v>253</v>
      </c>
      <c r="N5" s="6" t="s">
        <v>251</v>
      </c>
      <c r="O5" s="6" t="s">
        <v>252</v>
      </c>
      <c r="P5" s="6" t="s">
        <v>253</v>
      </c>
      <c r="Q5" s="6" t="s">
        <v>251</v>
      </c>
      <c r="R5" s="6" t="s">
        <v>252</v>
      </c>
      <c r="S5" s="6" t="s">
        <v>253</v>
      </c>
      <c r="T5" s="423"/>
    </row>
    <row r="6" spans="1:20" s="16" customFormat="1" ht="17.25" customHeight="1">
      <c r="A6" s="7" t="s">
        <v>577</v>
      </c>
      <c r="B6" s="9">
        <v>2661</v>
      </c>
      <c r="C6" s="9">
        <v>1370</v>
      </c>
      <c r="D6" s="9">
        <v>1291</v>
      </c>
      <c r="E6" s="9">
        <v>2552</v>
      </c>
      <c r="F6" s="9">
        <v>1300</v>
      </c>
      <c r="G6" s="9">
        <v>1252</v>
      </c>
      <c r="H6" s="9">
        <v>8</v>
      </c>
      <c r="I6" s="9">
        <v>4</v>
      </c>
      <c r="J6" s="9">
        <v>4</v>
      </c>
      <c r="K6" s="9">
        <v>18</v>
      </c>
      <c r="L6" s="9">
        <v>14</v>
      </c>
      <c r="M6" s="9">
        <v>4</v>
      </c>
      <c r="N6" s="9">
        <v>83</v>
      </c>
      <c r="O6" s="9">
        <v>52</v>
      </c>
      <c r="P6" s="9">
        <v>31</v>
      </c>
      <c r="Q6" s="9">
        <v>0</v>
      </c>
      <c r="R6" s="9">
        <v>0</v>
      </c>
      <c r="S6" s="9">
        <v>0</v>
      </c>
      <c r="T6" s="9">
        <v>0</v>
      </c>
    </row>
    <row r="7" spans="1:20" s="16" customFormat="1" ht="17.25" customHeight="1">
      <c r="A7" s="10" t="s">
        <v>521</v>
      </c>
      <c r="B7" s="9">
        <v>2611</v>
      </c>
      <c r="C7" s="9">
        <v>1367</v>
      </c>
      <c r="D7" s="9">
        <v>1244</v>
      </c>
      <c r="E7" s="9">
        <v>2540</v>
      </c>
      <c r="F7" s="9">
        <v>1334</v>
      </c>
      <c r="G7" s="9">
        <v>1206</v>
      </c>
      <c r="H7" s="9">
        <v>7</v>
      </c>
      <c r="I7" s="9">
        <v>3</v>
      </c>
      <c r="J7" s="9">
        <v>4</v>
      </c>
      <c r="K7" s="9">
        <v>7</v>
      </c>
      <c r="L7" s="9">
        <v>7</v>
      </c>
      <c r="M7" s="9">
        <v>0</v>
      </c>
      <c r="N7" s="9">
        <v>57</v>
      </c>
      <c r="O7" s="9">
        <v>23</v>
      </c>
      <c r="P7" s="9">
        <v>34</v>
      </c>
      <c r="Q7" s="9">
        <v>0</v>
      </c>
      <c r="R7" s="9">
        <v>0</v>
      </c>
      <c r="S7" s="9">
        <v>0</v>
      </c>
      <c r="T7" s="9">
        <v>1</v>
      </c>
    </row>
    <row r="8" spans="1:20" s="16" customFormat="1" ht="17.25" customHeight="1">
      <c r="A8" s="10" t="s">
        <v>360</v>
      </c>
      <c r="B8" s="9">
        <v>2530</v>
      </c>
      <c r="C8" s="9">
        <v>1312</v>
      </c>
      <c r="D8" s="9">
        <v>1218</v>
      </c>
      <c r="E8" s="9">
        <v>2478</v>
      </c>
      <c r="F8" s="9">
        <v>1284</v>
      </c>
      <c r="G8" s="9">
        <v>1194</v>
      </c>
      <c r="H8" s="9">
        <v>2</v>
      </c>
      <c r="I8" s="9">
        <v>1</v>
      </c>
      <c r="J8" s="9">
        <v>1</v>
      </c>
      <c r="K8" s="9">
        <v>12</v>
      </c>
      <c r="L8" s="9">
        <v>10</v>
      </c>
      <c r="M8" s="9">
        <v>2</v>
      </c>
      <c r="N8" s="9">
        <v>38</v>
      </c>
      <c r="O8" s="9">
        <v>17</v>
      </c>
      <c r="P8" s="9">
        <v>21</v>
      </c>
      <c r="Q8" s="9">
        <v>0</v>
      </c>
      <c r="R8" s="9">
        <v>0</v>
      </c>
      <c r="S8" s="9">
        <v>0</v>
      </c>
      <c r="T8" s="9">
        <v>0</v>
      </c>
    </row>
    <row r="9" spans="1:20" s="16" customFormat="1" ht="17.25" customHeight="1">
      <c r="A9" s="10" t="s">
        <v>529</v>
      </c>
      <c r="B9" s="9">
        <v>2562</v>
      </c>
      <c r="C9" s="9">
        <v>1314</v>
      </c>
      <c r="D9" s="9">
        <v>1248</v>
      </c>
      <c r="E9" s="9">
        <v>2527</v>
      </c>
      <c r="F9" s="9">
        <v>1298</v>
      </c>
      <c r="G9" s="9">
        <v>1229</v>
      </c>
      <c r="H9" s="9">
        <v>1</v>
      </c>
      <c r="I9" s="9">
        <v>1</v>
      </c>
      <c r="J9" s="9">
        <v>0</v>
      </c>
      <c r="K9" s="9">
        <v>3</v>
      </c>
      <c r="L9" s="9">
        <v>2</v>
      </c>
      <c r="M9" s="9">
        <v>1</v>
      </c>
      <c r="N9" s="9">
        <v>30</v>
      </c>
      <c r="O9" s="9">
        <v>12</v>
      </c>
      <c r="P9" s="9">
        <v>18</v>
      </c>
      <c r="Q9" s="9">
        <v>1</v>
      </c>
      <c r="R9" s="9">
        <v>1</v>
      </c>
      <c r="S9" s="9">
        <v>0</v>
      </c>
      <c r="T9" s="9">
        <v>0</v>
      </c>
    </row>
    <row r="10" spans="1:20" s="161" customFormat="1" ht="17.25" customHeight="1">
      <c r="A10" s="10" t="s">
        <v>560</v>
      </c>
      <c r="B10" s="9">
        <f>C10+D10</f>
        <v>2548</v>
      </c>
      <c r="C10" s="9">
        <v>1325</v>
      </c>
      <c r="D10" s="9">
        <v>1223</v>
      </c>
      <c r="E10" s="9">
        <f>F10+G10</f>
        <v>2502</v>
      </c>
      <c r="F10" s="9">
        <v>1298</v>
      </c>
      <c r="G10" s="9">
        <v>1204</v>
      </c>
      <c r="H10" s="9">
        <f>I10+J10</f>
        <v>1</v>
      </c>
      <c r="I10" s="9">
        <v>1</v>
      </c>
      <c r="J10" s="9">
        <v>0</v>
      </c>
      <c r="K10" s="9">
        <f>L10+M10</f>
        <v>7</v>
      </c>
      <c r="L10" s="9">
        <v>6</v>
      </c>
      <c r="M10" s="9">
        <v>1</v>
      </c>
      <c r="N10" s="9">
        <f>O10+P10</f>
        <v>38</v>
      </c>
      <c r="O10" s="9">
        <v>20</v>
      </c>
      <c r="P10" s="9">
        <v>18</v>
      </c>
      <c r="Q10" s="9">
        <f>R10+S10</f>
        <v>0</v>
      </c>
      <c r="R10" s="9">
        <v>0</v>
      </c>
      <c r="S10" s="9">
        <v>0</v>
      </c>
      <c r="T10" s="9">
        <v>0</v>
      </c>
    </row>
    <row r="11" spans="17:21" ht="14.25" customHeight="1">
      <c r="Q11" s="20"/>
      <c r="S11" s="17"/>
      <c r="T11" s="18" t="s">
        <v>238</v>
      </c>
      <c r="U11" s="20"/>
    </row>
    <row r="12" spans="1:21" s="22" customFormat="1" ht="14.25" customHeight="1">
      <c r="A12" s="21" t="s">
        <v>532</v>
      </c>
      <c r="Q12" s="23"/>
      <c r="S12" s="24"/>
      <c r="T12" s="24"/>
      <c r="U12" s="23"/>
    </row>
    <row r="13" spans="17:21" ht="14.25" customHeight="1">
      <c r="Q13" s="20"/>
      <c r="S13" s="17"/>
      <c r="T13" s="18"/>
      <c r="U13" s="20"/>
    </row>
    <row r="14" ht="14.25" customHeight="1">
      <c r="A14" s="5" t="s">
        <v>449</v>
      </c>
    </row>
    <row r="15" spans="1:12" ht="17.25" customHeight="1">
      <c r="A15" s="440" t="s">
        <v>554</v>
      </c>
      <c r="B15" s="390" t="s">
        <v>446</v>
      </c>
      <c r="C15" s="390"/>
      <c r="D15" s="390"/>
      <c r="E15" s="389" t="s">
        <v>456</v>
      </c>
      <c r="F15" s="390"/>
      <c r="G15" s="390"/>
      <c r="H15" s="389" t="s">
        <v>561</v>
      </c>
      <c r="I15" s="390"/>
      <c r="J15" s="390"/>
      <c r="K15" s="437" t="s">
        <v>458</v>
      </c>
      <c r="L15" s="443" t="s">
        <v>522</v>
      </c>
    </row>
    <row r="16" spans="1:12" ht="17.25" customHeight="1">
      <c r="A16" s="441"/>
      <c r="B16" s="440" t="s">
        <v>251</v>
      </c>
      <c r="C16" s="440" t="s">
        <v>252</v>
      </c>
      <c r="D16" s="440" t="s">
        <v>253</v>
      </c>
      <c r="E16" s="440" t="s">
        <v>251</v>
      </c>
      <c r="F16" s="391" t="s">
        <v>457</v>
      </c>
      <c r="G16" s="391" t="s">
        <v>411</v>
      </c>
      <c r="H16" s="440" t="s">
        <v>251</v>
      </c>
      <c r="I16" s="391" t="s">
        <v>457</v>
      </c>
      <c r="J16" s="391" t="s">
        <v>411</v>
      </c>
      <c r="K16" s="438"/>
      <c r="L16" s="444"/>
    </row>
    <row r="17" spans="1:12" ht="17.25" customHeight="1">
      <c r="A17" s="442"/>
      <c r="B17" s="442"/>
      <c r="C17" s="442"/>
      <c r="D17" s="442"/>
      <c r="E17" s="442"/>
      <c r="F17" s="393"/>
      <c r="G17" s="393"/>
      <c r="H17" s="442"/>
      <c r="I17" s="393"/>
      <c r="J17" s="393"/>
      <c r="K17" s="439"/>
      <c r="L17" s="445"/>
    </row>
    <row r="18" spans="1:12" ht="17.25" customHeight="1">
      <c r="A18" s="7" t="s">
        <v>577</v>
      </c>
      <c r="B18" s="9">
        <v>2567</v>
      </c>
      <c r="C18" s="9">
        <v>1310</v>
      </c>
      <c r="D18" s="9">
        <v>1257</v>
      </c>
      <c r="E18" s="9">
        <v>2541</v>
      </c>
      <c r="F18" s="9">
        <v>2456</v>
      </c>
      <c r="G18" s="9">
        <v>85</v>
      </c>
      <c r="H18" s="8">
        <v>0</v>
      </c>
      <c r="I18" s="8">
        <v>0</v>
      </c>
      <c r="J18" s="8">
        <v>0</v>
      </c>
      <c r="K18" s="9">
        <v>18</v>
      </c>
      <c r="L18" s="9">
        <v>8</v>
      </c>
    </row>
    <row r="19" spans="1:12" ht="17.25" customHeight="1">
      <c r="A19" s="10" t="s">
        <v>521</v>
      </c>
      <c r="B19" s="9">
        <v>2521</v>
      </c>
      <c r="C19" s="9">
        <v>1329</v>
      </c>
      <c r="D19" s="9">
        <v>1192</v>
      </c>
      <c r="E19" s="9">
        <v>2480</v>
      </c>
      <c r="F19" s="9">
        <v>2414</v>
      </c>
      <c r="G19" s="9">
        <v>66</v>
      </c>
      <c r="H19" s="8">
        <v>0</v>
      </c>
      <c r="I19" s="8">
        <v>0</v>
      </c>
      <c r="J19" s="8">
        <v>0</v>
      </c>
      <c r="K19" s="9">
        <v>26</v>
      </c>
      <c r="L19" s="9">
        <v>15</v>
      </c>
    </row>
    <row r="20" spans="1:12" ht="17.25" customHeight="1">
      <c r="A20" s="10" t="s">
        <v>360</v>
      </c>
      <c r="B20" s="9">
        <v>2463</v>
      </c>
      <c r="C20" s="9">
        <v>1281</v>
      </c>
      <c r="D20" s="9">
        <v>1182</v>
      </c>
      <c r="E20" s="9">
        <v>2431</v>
      </c>
      <c r="F20" s="9">
        <v>2367</v>
      </c>
      <c r="G20" s="9">
        <v>64</v>
      </c>
      <c r="H20" s="8">
        <v>0</v>
      </c>
      <c r="I20" s="8">
        <v>0</v>
      </c>
      <c r="J20" s="8">
        <v>0</v>
      </c>
      <c r="K20" s="9">
        <v>15</v>
      </c>
      <c r="L20" s="9">
        <v>17</v>
      </c>
    </row>
    <row r="21" spans="1:12" ht="17.25" customHeight="1">
      <c r="A21" s="10" t="s">
        <v>529</v>
      </c>
      <c r="B21" s="9">
        <v>2508</v>
      </c>
      <c r="C21" s="9">
        <v>1284</v>
      </c>
      <c r="D21" s="9">
        <v>1224</v>
      </c>
      <c r="E21" s="9">
        <v>2469</v>
      </c>
      <c r="F21" s="9">
        <v>2402</v>
      </c>
      <c r="G21" s="9">
        <v>67</v>
      </c>
      <c r="H21" s="8">
        <v>0</v>
      </c>
      <c r="I21" s="8">
        <v>0</v>
      </c>
      <c r="J21" s="8">
        <v>0</v>
      </c>
      <c r="K21" s="9">
        <v>32</v>
      </c>
      <c r="L21" s="9">
        <v>7</v>
      </c>
    </row>
    <row r="22" spans="1:12" s="124" customFormat="1" ht="17.25" customHeight="1">
      <c r="A22" s="10" t="s">
        <v>571</v>
      </c>
      <c r="B22" s="9">
        <f>C22+D22</f>
        <v>2461</v>
      </c>
      <c r="C22" s="9">
        <v>1276</v>
      </c>
      <c r="D22" s="9">
        <v>1185</v>
      </c>
      <c r="E22" s="9">
        <f>F22+G22</f>
        <v>2427</v>
      </c>
      <c r="F22" s="9">
        <v>2366</v>
      </c>
      <c r="G22" s="9">
        <v>61</v>
      </c>
      <c r="H22" s="9">
        <f>I22+J22</f>
        <v>1</v>
      </c>
      <c r="I22" s="9">
        <v>0</v>
      </c>
      <c r="J22" s="9">
        <v>1</v>
      </c>
      <c r="K22" s="9">
        <v>17</v>
      </c>
      <c r="L22" s="9">
        <v>16</v>
      </c>
    </row>
    <row r="23" spans="6:12" ht="14.25" customHeight="1">
      <c r="F23" s="20"/>
      <c r="H23" s="17"/>
      <c r="L23" s="18" t="s">
        <v>238</v>
      </c>
    </row>
    <row r="24" spans="1:9" s="22" customFormat="1" ht="14.25" customHeight="1">
      <c r="A24" s="21" t="s">
        <v>532</v>
      </c>
      <c r="F24" s="23"/>
      <c r="H24" s="24"/>
      <c r="I24" s="24"/>
    </row>
    <row r="25" spans="6:9" ht="14.25" customHeight="1">
      <c r="F25" s="20"/>
      <c r="H25" s="17"/>
      <c r="I25" s="18"/>
    </row>
    <row r="26" ht="14.25" customHeight="1">
      <c r="A26" s="5" t="s">
        <v>450</v>
      </c>
    </row>
    <row r="27" spans="1:12" ht="17.25" customHeight="1">
      <c r="A27" s="388" t="s">
        <v>554</v>
      </c>
      <c r="B27" s="364" t="s">
        <v>459</v>
      </c>
      <c r="C27" s="365"/>
      <c r="D27" s="366"/>
      <c r="E27" s="446" t="s">
        <v>523</v>
      </c>
      <c r="F27" s="447"/>
      <c r="G27" s="446" t="s">
        <v>524</v>
      </c>
      <c r="H27" s="447"/>
      <c r="I27" s="446" t="s">
        <v>525</v>
      </c>
      <c r="J27" s="447"/>
      <c r="K27" s="310" t="s">
        <v>447</v>
      </c>
      <c r="L27" s="447"/>
    </row>
    <row r="28" spans="1:12" ht="17.25" customHeight="1">
      <c r="A28" s="388"/>
      <c r="B28" s="6" t="s">
        <v>251</v>
      </c>
      <c r="C28" s="6" t="s">
        <v>252</v>
      </c>
      <c r="D28" s="6" t="s">
        <v>253</v>
      </c>
      <c r="E28" s="19" t="s">
        <v>460</v>
      </c>
      <c r="F28" s="19" t="s">
        <v>461</v>
      </c>
      <c r="G28" s="19" t="s">
        <v>460</v>
      </c>
      <c r="H28" s="19" t="s">
        <v>461</v>
      </c>
      <c r="I28" s="19" t="s">
        <v>460</v>
      </c>
      <c r="J28" s="19" t="s">
        <v>461</v>
      </c>
      <c r="K28" s="19" t="s">
        <v>460</v>
      </c>
      <c r="L28" s="19" t="s">
        <v>461</v>
      </c>
    </row>
    <row r="29" spans="1:12" ht="17.25" customHeight="1">
      <c r="A29" s="7" t="s">
        <v>577</v>
      </c>
      <c r="B29" s="9">
        <v>18</v>
      </c>
      <c r="C29" s="9">
        <v>14</v>
      </c>
      <c r="D29" s="9">
        <v>4</v>
      </c>
      <c r="E29" s="9">
        <v>0</v>
      </c>
      <c r="F29" s="9">
        <v>0</v>
      </c>
      <c r="G29" s="9">
        <v>11</v>
      </c>
      <c r="H29" s="9">
        <v>0</v>
      </c>
      <c r="I29" s="9">
        <v>6</v>
      </c>
      <c r="J29" s="9">
        <v>1</v>
      </c>
      <c r="K29" s="9">
        <v>0</v>
      </c>
      <c r="L29" s="9">
        <v>0</v>
      </c>
    </row>
    <row r="30" spans="1:12" ht="17.25" customHeight="1">
      <c r="A30" s="10" t="s">
        <v>521</v>
      </c>
      <c r="B30" s="9">
        <v>8</v>
      </c>
      <c r="C30" s="9">
        <v>7</v>
      </c>
      <c r="D30" s="9">
        <v>1</v>
      </c>
      <c r="E30" s="9">
        <v>0</v>
      </c>
      <c r="F30" s="9">
        <v>0</v>
      </c>
      <c r="G30" s="9">
        <v>5</v>
      </c>
      <c r="H30" s="9">
        <v>0</v>
      </c>
      <c r="I30" s="9">
        <v>2</v>
      </c>
      <c r="J30" s="9">
        <v>1</v>
      </c>
      <c r="K30" s="9">
        <v>0</v>
      </c>
      <c r="L30" s="9">
        <v>0</v>
      </c>
    </row>
    <row r="31" spans="1:12" ht="17.25" customHeight="1">
      <c r="A31" s="10" t="s">
        <v>360</v>
      </c>
      <c r="B31" s="9">
        <v>12</v>
      </c>
      <c r="C31" s="9">
        <v>10</v>
      </c>
      <c r="D31" s="9">
        <v>2</v>
      </c>
      <c r="E31" s="9">
        <v>0</v>
      </c>
      <c r="F31" s="9">
        <v>0</v>
      </c>
      <c r="G31" s="9">
        <v>4</v>
      </c>
      <c r="H31" s="9">
        <v>2</v>
      </c>
      <c r="I31" s="9">
        <v>6</v>
      </c>
      <c r="J31" s="9">
        <v>0</v>
      </c>
      <c r="K31" s="9">
        <v>0</v>
      </c>
      <c r="L31" s="9">
        <v>0</v>
      </c>
    </row>
    <row r="32" spans="1:12" ht="17.25" customHeight="1">
      <c r="A32" s="10" t="s">
        <v>529</v>
      </c>
      <c r="B32" s="9">
        <v>3</v>
      </c>
      <c r="C32" s="9">
        <v>2</v>
      </c>
      <c r="D32" s="9">
        <v>1</v>
      </c>
      <c r="E32" s="9">
        <v>0</v>
      </c>
      <c r="F32" s="9">
        <v>0</v>
      </c>
      <c r="G32" s="9">
        <v>1</v>
      </c>
      <c r="H32" s="9">
        <v>0</v>
      </c>
      <c r="I32" s="9">
        <v>1</v>
      </c>
      <c r="J32" s="9">
        <v>1</v>
      </c>
      <c r="K32" s="9">
        <v>0</v>
      </c>
      <c r="L32" s="9">
        <v>0</v>
      </c>
    </row>
    <row r="33" spans="1:12" s="124" customFormat="1" ht="17.25" customHeight="1">
      <c r="A33" s="10" t="s">
        <v>571</v>
      </c>
      <c r="B33" s="9">
        <f>C33+D33</f>
        <v>7</v>
      </c>
      <c r="C33" s="9">
        <v>6</v>
      </c>
      <c r="D33" s="9">
        <v>1</v>
      </c>
      <c r="E33" s="9">
        <v>0</v>
      </c>
      <c r="F33" s="9">
        <v>0</v>
      </c>
      <c r="G33" s="9">
        <v>4</v>
      </c>
      <c r="H33" s="9">
        <v>0</v>
      </c>
      <c r="I33" s="9">
        <v>2</v>
      </c>
      <c r="J33" s="9">
        <v>1</v>
      </c>
      <c r="K33" s="9">
        <v>0</v>
      </c>
      <c r="L33" s="9">
        <v>0</v>
      </c>
    </row>
    <row r="34" spans="2:12" ht="14.25" customHeight="1">
      <c r="B34" s="25"/>
      <c r="I34" s="20"/>
      <c r="K34" s="17"/>
      <c r="L34" s="18" t="s">
        <v>238</v>
      </c>
    </row>
    <row r="35" s="16" customFormat="1" ht="13.5">
      <c r="A35" s="21" t="s">
        <v>532</v>
      </c>
    </row>
  </sheetData>
  <mergeCells count="29">
    <mergeCell ref="L15:L17"/>
    <mergeCell ref="E16:E17"/>
    <mergeCell ref="E27:F27"/>
    <mergeCell ref="G27:H27"/>
    <mergeCell ref="I27:J27"/>
    <mergeCell ref="H15:J15"/>
    <mergeCell ref="H16:H17"/>
    <mergeCell ref="I16:I17"/>
    <mergeCell ref="J16:J17"/>
    <mergeCell ref="K27:L27"/>
    <mergeCell ref="A27:A28"/>
    <mergeCell ref="B27:D27"/>
    <mergeCell ref="A15:A17"/>
    <mergeCell ref="B16:B17"/>
    <mergeCell ref="C16:C17"/>
    <mergeCell ref="D16:D17"/>
    <mergeCell ref="K15:K17"/>
    <mergeCell ref="A4:A5"/>
    <mergeCell ref="B4:D4"/>
    <mergeCell ref="E4:G4"/>
    <mergeCell ref="B15:D15"/>
    <mergeCell ref="E15:G15"/>
    <mergeCell ref="F16:F17"/>
    <mergeCell ref="G16:G17"/>
    <mergeCell ref="T4:T5"/>
    <mergeCell ref="H4:J4"/>
    <mergeCell ref="K4:M4"/>
    <mergeCell ref="N4:P4"/>
    <mergeCell ref="Q4:S4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8" scale="77" r:id="rId1"/>
  <headerFooter alignWithMargins="0">
    <oddHeader>&amp;R&amp;A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W27"/>
  <sheetViews>
    <sheetView workbookViewId="0" topLeftCell="A1">
      <selection activeCell="C30" sqref="C30"/>
    </sheetView>
  </sheetViews>
  <sheetFormatPr defaultColWidth="9.00390625" defaultRowHeight="13.5"/>
  <cols>
    <col min="1" max="1" width="12.625" style="2" customWidth="1"/>
    <col min="2" max="10" width="8.625" style="2" customWidth="1"/>
    <col min="11" max="12" width="9.625" style="2" customWidth="1"/>
    <col min="13" max="22" width="8.625" style="2" customWidth="1"/>
    <col min="23" max="23" width="10.625" style="2" customWidth="1"/>
    <col min="24" max="16384" width="9.00390625" style="2" customWidth="1"/>
  </cols>
  <sheetData>
    <row r="1" spans="1:9" ht="18" customHeight="1">
      <c r="A1" s="1" t="s">
        <v>462</v>
      </c>
      <c r="I1" s="3"/>
    </row>
    <row r="2" spans="1:9" ht="18" customHeight="1">
      <c r="A2" s="4"/>
      <c r="I2" s="3"/>
    </row>
    <row r="3" ht="18" customHeight="1">
      <c r="A3" s="5" t="s">
        <v>448</v>
      </c>
    </row>
    <row r="4" spans="1:23" ht="22.5" customHeight="1">
      <c r="A4" s="391" t="s">
        <v>553</v>
      </c>
      <c r="B4" s="459" t="s">
        <v>464</v>
      </c>
      <c r="C4" s="460"/>
      <c r="D4" s="461"/>
      <c r="E4" s="364" t="s">
        <v>452</v>
      </c>
      <c r="F4" s="365"/>
      <c r="G4" s="365"/>
      <c r="H4" s="365"/>
      <c r="I4" s="365"/>
      <c r="J4" s="365"/>
      <c r="K4" s="365"/>
      <c r="L4" s="365"/>
      <c r="M4" s="365"/>
      <c r="N4" s="366"/>
      <c r="O4" s="448" t="s">
        <v>453</v>
      </c>
      <c r="P4" s="449"/>
      <c r="Q4" s="471" t="s">
        <v>354</v>
      </c>
      <c r="R4" s="472"/>
      <c r="S4" s="448" t="s">
        <v>454</v>
      </c>
      <c r="T4" s="449"/>
      <c r="U4" s="448" t="s">
        <v>469</v>
      </c>
      <c r="V4" s="449"/>
      <c r="W4" s="425" t="s">
        <v>362</v>
      </c>
    </row>
    <row r="5" spans="1:23" ht="30" customHeight="1">
      <c r="A5" s="392"/>
      <c r="B5" s="462"/>
      <c r="C5" s="463"/>
      <c r="D5" s="464"/>
      <c r="E5" s="420" t="s">
        <v>368</v>
      </c>
      <c r="F5" s="422"/>
      <c r="G5" s="420" t="s">
        <v>465</v>
      </c>
      <c r="H5" s="422"/>
      <c r="I5" s="420" t="s">
        <v>466</v>
      </c>
      <c r="J5" s="422"/>
      <c r="K5" s="465" t="s">
        <v>468</v>
      </c>
      <c r="L5" s="466"/>
      <c r="M5" s="467" t="s">
        <v>467</v>
      </c>
      <c r="N5" s="468"/>
      <c r="O5" s="450"/>
      <c r="P5" s="451"/>
      <c r="Q5" s="473"/>
      <c r="R5" s="474"/>
      <c r="S5" s="450"/>
      <c r="T5" s="451"/>
      <c r="U5" s="450"/>
      <c r="V5" s="451"/>
      <c r="W5" s="469"/>
    </row>
    <row r="6" spans="1:23" ht="22.5" customHeight="1">
      <c r="A6" s="393"/>
      <c r="B6" s="6" t="s">
        <v>251</v>
      </c>
      <c r="C6" s="6" t="s">
        <v>252</v>
      </c>
      <c r="D6" s="6" t="s">
        <v>253</v>
      </c>
      <c r="E6" s="6" t="s">
        <v>252</v>
      </c>
      <c r="F6" s="6" t="s">
        <v>253</v>
      </c>
      <c r="G6" s="6" t="s">
        <v>252</v>
      </c>
      <c r="H6" s="6" t="s">
        <v>253</v>
      </c>
      <c r="I6" s="6" t="s">
        <v>252</v>
      </c>
      <c r="J6" s="6" t="s">
        <v>253</v>
      </c>
      <c r="K6" s="6" t="s">
        <v>252</v>
      </c>
      <c r="L6" s="6" t="s">
        <v>253</v>
      </c>
      <c r="M6" s="6" t="s">
        <v>252</v>
      </c>
      <c r="N6" s="6" t="s">
        <v>253</v>
      </c>
      <c r="O6" s="6" t="s">
        <v>252</v>
      </c>
      <c r="P6" s="6" t="s">
        <v>253</v>
      </c>
      <c r="Q6" s="6" t="s">
        <v>252</v>
      </c>
      <c r="R6" s="6" t="s">
        <v>253</v>
      </c>
      <c r="S6" s="6" t="s">
        <v>252</v>
      </c>
      <c r="T6" s="6" t="s">
        <v>253</v>
      </c>
      <c r="U6" s="6" t="s">
        <v>252</v>
      </c>
      <c r="V6" s="6" t="s">
        <v>253</v>
      </c>
      <c r="W6" s="470"/>
    </row>
    <row r="7" spans="1:23" ht="25.5" customHeight="1">
      <c r="A7" s="7" t="s">
        <v>577</v>
      </c>
      <c r="B7" s="9">
        <v>4702</v>
      </c>
      <c r="C7" s="9">
        <v>2132</v>
      </c>
      <c r="D7" s="9">
        <v>2570</v>
      </c>
      <c r="E7" s="9">
        <v>1093</v>
      </c>
      <c r="F7" s="9">
        <v>1405</v>
      </c>
      <c r="G7" s="9">
        <v>1068</v>
      </c>
      <c r="H7" s="9">
        <v>1021</v>
      </c>
      <c r="I7" s="9">
        <v>24</v>
      </c>
      <c r="J7" s="9">
        <v>379</v>
      </c>
      <c r="K7" s="9">
        <v>1</v>
      </c>
      <c r="L7" s="9">
        <v>5</v>
      </c>
      <c r="M7" s="9">
        <v>0</v>
      </c>
      <c r="N7" s="9">
        <v>0</v>
      </c>
      <c r="O7" s="9">
        <v>213</v>
      </c>
      <c r="P7" s="9">
        <v>228</v>
      </c>
      <c r="Q7" s="9">
        <v>674</v>
      </c>
      <c r="R7" s="9">
        <v>698</v>
      </c>
      <c r="S7" s="9">
        <v>152</v>
      </c>
      <c r="T7" s="9">
        <v>239</v>
      </c>
      <c r="U7" s="9">
        <v>0</v>
      </c>
      <c r="V7" s="9">
        <v>0</v>
      </c>
      <c r="W7" s="11">
        <v>8</v>
      </c>
    </row>
    <row r="8" spans="1:23" ht="25.5" customHeight="1">
      <c r="A8" s="10" t="s">
        <v>521</v>
      </c>
      <c r="B8" s="9">
        <v>4611</v>
      </c>
      <c r="C8" s="9">
        <v>2128</v>
      </c>
      <c r="D8" s="9">
        <v>2483</v>
      </c>
      <c r="E8" s="9">
        <v>1080</v>
      </c>
      <c r="F8" s="9">
        <v>1361</v>
      </c>
      <c r="G8" s="9">
        <v>1052</v>
      </c>
      <c r="H8" s="9">
        <v>1038</v>
      </c>
      <c r="I8" s="9">
        <v>27</v>
      </c>
      <c r="J8" s="9">
        <v>319</v>
      </c>
      <c r="K8" s="9">
        <v>1</v>
      </c>
      <c r="L8" s="9">
        <v>4</v>
      </c>
      <c r="M8" s="9">
        <v>0</v>
      </c>
      <c r="N8" s="9">
        <v>0</v>
      </c>
      <c r="O8" s="9">
        <v>197</v>
      </c>
      <c r="P8" s="9">
        <v>207</v>
      </c>
      <c r="Q8" s="9">
        <v>718</v>
      </c>
      <c r="R8" s="9">
        <v>716</v>
      </c>
      <c r="S8" s="9">
        <v>133</v>
      </c>
      <c r="T8" s="9">
        <v>199</v>
      </c>
      <c r="U8" s="9">
        <v>0</v>
      </c>
      <c r="V8" s="12">
        <v>0</v>
      </c>
      <c r="W8" s="9">
        <v>4</v>
      </c>
    </row>
    <row r="9" spans="1:23" ht="25.5" customHeight="1">
      <c r="A9" s="10" t="s">
        <v>360</v>
      </c>
      <c r="B9" s="9">
        <v>4263</v>
      </c>
      <c r="C9" s="9">
        <v>1922</v>
      </c>
      <c r="D9" s="9">
        <v>2341</v>
      </c>
      <c r="E9" s="9">
        <v>1080</v>
      </c>
      <c r="F9" s="9">
        <v>1287</v>
      </c>
      <c r="G9" s="9">
        <v>1056</v>
      </c>
      <c r="H9" s="9">
        <v>1014</v>
      </c>
      <c r="I9" s="9">
        <v>22</v>
      </c>
      <c r="J9" s="9">
        <v>267</v>
      </c>
      <c r="K9" s="9">
        <v>2</v>
      </c>
      <c r="L9" s="9">
        <v>6</v>
      </c>
      <c r="M9" s="9">
        <v>0</v>
      </c>
      <c r="N9" s="9">
        <v>0</v>
      </c>
      <c r="O9" s="9">
        <v>171</v>
      </c>
      <c r="P9" s="9">
        <v>220</v>
      </c>
      <c r="Q9" s="9">
        <v>568</v>
      </c>
      <c r="R9" s="9">
        <v>655</v>
      </c>
      <c r="S9" s="9">
        <v>103</v>
      </c>
      <c r="T9" s="9">
        <v>179</v>
      </c>
      <c r="U9" s="9">
        <v>0</v>
      </c>
      <c r="V9" s="12">
        <v>0</v>
      </c>
      <c r="W9" s="9">
        <v>2</v>
      </c>
    </row>
    <row r="10" spans="1:23" ht="25.5" customHeight="1">
      <c r="A10" s="10" t="s">
        <v>529</v>
      </c>
      <c r="B10" s="9">
        <v>4284</v>
      </c>
      <c r="C10" s="9">
        <v>1993</v>
      </c>
      <c r="D10" s="9">
        <v>2291</v>
      </c>
      <c r="E10" s="9">
        <v>1100</v>
      </c>
      <c r="F10" s="9">
        <v>1409</v>
      </c>
      <c r="G10" s="9">
        <v>1078</v>
      </c>
      <c r="H10" s="9">
        <v>1120</v>
      </c>
      <c r="I10" s="9">
        <v>21</v>
      </c>
      <c r="J10" s="9">
        <v>257</v>
      </c>
      <c r="K10" s="9">
        <v>1</v>
      </c>
      <c r="L10" s="9">
        <v>32</v>
      </c>
      <c r="M10" s="9">
        <v>0</v>
      </c>
      <c r="N10" s="9">
        <v>0</v>
      </c>
      <c r="O10" s="9">
        <v>181</v>
      </c>
      <c r="P10" s="9">
        <v>200</v>
      </c>
      <c r="Q10" s="9">
        <v>594</v>
      </c>
      <c r="R10" s="9">
        <v>534</v>
      </c>
      <c r="S10" s="9">
        <v>117</v>
      </c>
      <c r="T10" s="9">
        <v>148</v>
      </c>
      <c r="U10" s="9">
        <v>1</v>
      </c>
      <c r="V10" s="12">
        <v>0</v>
      </c>
      <c r="W10" s="9">
        <v>1</v>
      </c>
    </row>
    <row r="11" spans="1:23" s="124" customFormat="1" ht="25.5" customHeight="1">
      <c r="A11" s="160" t="s">
        <v>562</v>
      </c>
      <c r="B11" s="120">
        <f>C11+D11</f>
        <v>4471</v>
      </c>
      <c r="C11" s="120">
        <v>2162</v>
      </c>
      <c r="D11" s="120">
        <v>2309</v>
      </c>
      <c r="E11" s="120">
        <v>1190</v>
      </c>
      <c r="F11" s="120">
        <v>1397</v>
      </c>
      <c r="G11" s="120">
        <v>1177</v>
      </c>
      <c r="H11" s="120">
        <v>1095</v>
      </c>
      <c r="I11" s="120">
        <v>11</v>
      </c>
      <c r="J11" s="120">
        <v>267</v>
      </c>
      <c r="K11" s="120">
        <v>2</v>
      </c>
      <c r="L11" s="120">
        <v>35</v>
      </c>
      <c r="M11" s="120">
        <v>0</v>
      </c>
      <c r="N11" s="120">
        <v>0</v>
      </c>
      <c r="O11" s="120">
        <v>242</v>
      </c>
      <c r="P11" s="120">
        <v>202</v>
      </c>
      <c r="Q11" s="120">
        <v>641</v>
      </c>
      <c r="R11" s="120">
        <v>602</v>
      </c>
      <c r="S11" s="120">
        <v>88</v>
      </c>
      <c r="T11" s="120">
        <v>108</v>
      </c>
      <c r="U11" s="120">
        <v>1</v>
      </c>
      <c r="V11" s="122">
        <v>0</v>
      </c>
      <c r="W11" s="120">
        <v>0</v>
      </c>
    </row>
    <row r="12" spans="21:23" ht="18" customHeight="1">
      <c r="U12" s="13"/>
      <c r="V12" s="13"/>
      <c r="W12" s="14" t="s">
        <v>238</v>
      </c>
    </row>
    <row r="13" spans="1:23" s="16" customFormat="1" ht="18" customHeight="1">
      <c r="A13" s="15" t="s">
        <v>526</v>
      </c>
      <c r="U13" s="17"/>
      <c r="V13" s="17"/>
      <c r="W13" s="18"/>
    </row>
    <row r="14" spans="21:23" ht="18" customHeight="1">
      <c r="U14" s="17"/>
      <c r="V14" s="17"/>
      <c r="W14" s="18"/>
    </row>
    <row r="15" ht="18" customHeight="1">
      <c r="A15" s="5" t="s">
        <v>463</v>
      </c>
    </row>
    <row r="16" spans="1:17" ht="22.5" customHeight="1">
      <c r="A16" s="391" t="s">
        <v>553</v>
      </c>
      <c r="B16" s="364" t="s">
        <v>470</v>
      </c>
      <c r="C16" s="366"/>
      <c r="D16" s="364" t="s">
        <v>523</v>
      </c>
      <c r="E16" s="365"/>
      <c r="F16" s="366"/>
      <c r="G16" s="364" t="s">
        <v>524</v>
      </c>
      <c r="H16" s="365"/>
      <c r="I16" s="366"/>
      <c r="J16" s="364" t="s">
        <v>527</v>
      </c>
      <c r="K16" s="365"/>
      <c r="L16" s="365"/>
      <c r="M16" s="365"/>
      <c r="N16" s="365"/>
      <c r="O16" s="365"/>
      <c r="P16" s="366"/>
      <c r="Q16" s="425" t="s">
        <v>530</v>
      </c>
    </row>
    <row r="17" spans="1:17" ht="24" customHeight="1">
      <c r="A17" s="392"/>
      <c r="B17" s="452" t="s">
        <v>368</v>
      </c>
      <c r="C17" s="458" t="s">
        <v>531</v>
      </c>
      <c r="D17" s="456" t="s">
        <v>402</v>
      </c>
      <c r="E17" s="458" t="s">
        <v>471</v>
      </c>
      <c r="F17" s="458" t="s">
        <v>472</v>
      </c>
      <c r="G17" s="452" t="s">
        <v>473</v>
      </c>
      <c r="H17" s="452" t="s">
        <v>474</v>
      </c>
      <c r="I17" s="452" t="s">
        <v>475</v>
      </c>
      <c r="J17" s="481" t="s">
        <v>477</v>
      </c>
      <c r="K17" s="454" t="s">
        <v>232</v>
      </c>
      <c r="L17" s="454" t="s">
        <v>564</v>
      </c>
      <c r="M17" s="475" t="s">
        <v>478</v>
      </c>
      <c r="N17" s="477" t="s">
        <v>279</v>
      </c>
      <c r="O17" s="479" t="s">
        <v>233</v>
      </c>
      <c r="P17" s="480" t="s">
        <v>476</v>
      </c>
      <c r="Q17" s="426"/>
    </row>
    <row r="18" spans="1:17" ht="24" customHeight="1">
      <c r="A18" s="393"/>
      <c r="B18" s="453"/>
      <c r="C18" s="455"/>
      <c r="D18" s="457"/>
      <c r="E18" s="455"/>
      <c r="F18" s="455"/>
      <c r="G18" s="453"/>
      <c r="H18" s="453"/>
      <c r="I18" s="453"/>
      <c r="J18" s="482"/>
      <c r="K18" s="455"/>
      <c r="L18" s="455"/>
      <c r="M18" s="476"/>
      <c r="N18" s="478"/>
      <c r="O18" s="445"/>
      <c r="P18" s="478"/>
      <c r="Q18" s="427"/>
    </row>
    <row r="19" spans="1:17" ht="25.5" customHeight="1">
      <c r="A19" s="7" t="s">
        <v>577</v>
      </c>
      <c r="B19" s="9">
        <v>449</v>
      </c>
      <c r="C19" s="9">
        <v>50</v>
      </c>
      <c r="D19" s="9">
        <v>0</v>
      </c>
      <c r="E19" s="9">
        <v>0</v>
      </c>
      <c r="F19" s="9">
        <v>0</v>
      </c>
      <c r="G19" s="9">
        <v>2</v>
      </c>
      <c r="H19" s="9">
        <v>37</v>
      </c>
      <c r="I19" s="9">
        <v>99</v>
      </c>
      <c r="J19" s="9">
        <v>4</v>
      </c>
      <c r="K19" s="9">
        <v>19</v>
      </c>
      <c r="L19" s="12">
        <v>97</v>
      </c>
      <c r="M19" s="9">
        <v>4</v>
      </c>
      <c r="N19" s="9">
        <v>0</v>
      </c>
      <c r="O19" s="9">
        <v>156</v>
      </c>
      <c r="P19" s="9">
        <v>23</v>
      </c>
      <c r="Q19" s="9">
        <v>8</v>
      </c>
    </row>
    <row r="20" spans="1:17" ht="25.5" customHeight="1">
      <c r="A20" s="10" t="s">
        <v>521</v>
      </c>
      <c r="B20" s="9">
        <v>408</v>
      </c>
      <c r="C20" s="9">
        <v>44</v>
      </c>
      <c r="D20" s="9">
        <v>0</v>
      </c>
      <c r="E20" s="9">
        <v>0</v>
      </c>
      <c r="F20" s="9">
        <v>0</v>
      </c>
      <c r="G20" s="9">
        <v>1</v>
      </c>
      <c r="H20" s="9">
        <v>38</v>
      </c>
      <c r="I20" s="9">
        <v>84</v>
      </c>
      <c r="J20" s="9">
        <v>5</v>
      </c>
      <c r="K20" s="9">
        <v>19</v>
      </c>
      <c r="L20" s="9">
        <v>83</v>
      </c>
      <c r="M20" s="9">
        <v>3</v>
      </c>
      <c r="N20" s="9">
        <v>0</v>
      </c>
      <c r="O20" s="9">
        <v>140</v>
      </c>
      <c r="P20" s="9">
        <v>32</v>
      </c>
      <c r="Q20" s="9">
        <v>3</v>
      </c>
    </row>
    <row r="21" spans="1:17" ht="25.5" customHeight="1">
      <c r="A21" s="10" t="s">
        <v>360</v>
      </c>
      <c r="B21" s="9">
        <v>393</v>
      </c>
      <c r="C21" s="9">
        <v>29</v>
      </c>
      <c r="D21" s="9">
        <v>0</v>
      </c>
      <c r="E21" s="9">
        <v>0</v>
      </c>
      <c r="F21" s="9">
        <v>0</v>
      </c>
      <c r="G21" s="9">
        <v>0</v>
      </c>
      <c r="H21" s="9">
        <v>23</v>
      </c>
      <c r="I21" s="9">
        <v>75</v>
      </c>
      <c r="J21" s="9">
        <v>24</v>
      </c>
      <c r="K21" s="9">
        <v>11</v>
      </c>
      <c r="L21" s="9">
        <v>82</v>
      </c>
      <c r="M21" s="9">
        <v>2</v>
      </c>
      <c r="N21" s="9">
        <v>1</v>
      </c>
      <c r="O21" s="9">
        <v>125</v>
      </c>
      <c r="P21" s="9">
        <v>38</v>
      </c>
      <c r="Q21" s="9">
        <v>12</v>
      </c>
    </row>
    <row r="22" spans="1:17" ht="25.5" customHeight="1">
      <c r="A22" s="10" t="s">
        <v>529</v>
      </c>
      <c r="B22" s="9">
        <v>382</v>
      </c>
      <c r="C22" s="9">
        <v>17</v>
      </c>
      <c r="D22" s="9">
        <v>1</v>
      </c>
      <c r="E22" s="9">
        <v>0</v>
      </c>
      <c r="F22" s="9">
        <v>2</v>
      </c>
      <c r="G22" s="9">
        <v>0</v>
      </c>
      <c r="H22" s="9">
        <v>26</v>
      </c>
      <c r="I22" s="9">
        <v>127</v>
      </c>
      <c r="J22" s="9">
        <v>17</v>
      </c>
      <c r="K22" s="9">
        <v>12</v>
      </c>
      <c r="L22" s="9">
        <v>85</v>
      </c>
      <c r="M22" s="9">
        <v>2</v>
      </c>
      <c r="N22" s="9">
        <v>0</v>
      </c>
      <c r="O22" s="9">
        <v>98</v>
      </c>
      <c r="P22" s="9">
        <v>10</v>
      </c>
      <c r="Q22" s="9">
        <v>2</v>
      </c>
    </row>
    <row r="23" spans="1:17" s="124" customFormat="1" ht="25.5" customHeight="1">
      <c r="A23" s="160" t="s">
        <v>563</v>
      </c>
      <c r="B23" s="120">
        <v>444</v>
      </c>
      <c r="C23" s="120">
        <v>50</v>
      </c>
      <c r="D23" s="120">
        <v>2</v>
      </c>
      <c r="E23" s="120">
        <v>0</v>
      </c>
      <c r="F23" s="120">
        <v>0</v>
      </c>
      <c r="G23" s="120">
        <v>0</v>
      </c>
      <c r="H23" s="120">
        <v>23</v>
      </c>
      <c r="I23" s="120">
        <v>142</v>
      </c>
      <c r="J23" s="120">
        <v>35</v>
      </c>
      <c r="K23" s="120">
        <v>13</v>
      </c>
      <c r="L23" s="120">
        <v>87</v>
      </c>
      <c r="M23" s="120">
        <v>4</v>
      </c>
      <c r="N23" s="120">
        <v>1</v>
      </c>
      <c r="O23" s="120">
        <v>114</v>
      </c>
      <c r="P23" s="120">
        <v>36</v>
      </c>
      <c r="Q23" s="120">
        <v>5</v>
      </c>
    </row>
    <row r="24" spans="15:17" ht="15" customHeight="1">
      <c r="O24" s="13"/>
      <c r="P24" s="13"/>
      <c r="Q24" s="14" t="s">
        <v>238</v>
      </c>
    </row>
    <row r="25" spans="1:23" s="16" customFormat="1" ht="18" customHeight="1">
      <c r="A25" s="15" t="s">
        <v>526</v>
      </c>
      <c r="U25" s="17"/>
      <c r="V25" s="17"/>
      <c r="W25" s="18"/>
    </row>
    <row r="26" ht="15" customHeight="1"/>
    <row r="27" ht="15" customHeight="1">
      <c r="I27" s="16"/>
    </row>
  </sheetData>
  <mergeCells count="34">
    <mergeCell ref="Q16:Q18"/>
    <mergeCell ref="L17:L18"/>
    <mergeCell ref="M17:M18"/>
    <mergeCell ref="N17:N18"/>
    <mergeCell ref="O17:O18"/>
    <mergeCell ref="P17:P18"/>
    <mergeCell ref="J16:P16"/>
    <mergeCell ref="J17:J18"/>
    <mergeCell ref="S4:T5"/>
    <mergeCell ref="U4:V5"/>
    <mergeCell ref="W4:W6"/>
    <mergeCell ref="Q4:R5"/>
    <mergeCell ref="A4:A6"/>
    <mergeCell ref="B4:D5"/>
    <mergeCell ref="E5:F5"/>
    <mergeCell ref="G5:H5"/>
    <mergeCell ref="E4:N4"/>
    <mergeCell ref="K5:L5"/>
    <mergeCell ref="M5:N5"/>
    <mergeCell ref="I5:J5"/>
    <mergeCell ref="A16:A18"/>
    <mergeCell ref="D17:D18"/>
    <mergeCell ref="E17:E18"/>
    <mergeCell ref="F17:F18"/>
    <mergeCell ref="C17:C18"/>
    <mergeCell ref="D16:F16"/>
    <mergeCell ref="O4:P5"/>
    <mergeCell ref="G17:G18"/>
    <mergeCell ref="B16:C16"/>
    <mergeCell ref="B17:B18"/>
    <mergeCell ref="G16:I16"/>
    <mergeCell ref="H17:H18"/>
    <mergeCell ref="I17:I18"/>
    <mergeCell ref="K17:K18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8" scale="78" r:id="rId1"/>
  <headerFooter alignWithMargins="0">
    <oddHeader>&amp;R&amp;A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C11" sqref="C11"/>
    </sheetView>
  </sheetViews>
  <sheetFormatPr defaultColWidth="9.00390625" defaultRowHeight="13.5"/>
  <cols>
    <col min="1" max="1" width="13.125" style="2" customWidth="1"/>
    <col min="2" max="2" width="8.875" style="2" customWidth="1"/>
    <col min="3" max="3" width="9.875" style="2" customWidth="1"/>
    <col min="4" max="9" width="8.875" style="2" customWidth="1"/>
    <col min="10" max="10" width="10.875" style="2" customWidth="1"/>
    <col min="11" max="11" width="8.50390625" style="2" customWidth="1"/>
    <col min="12" max="12" width="8.875" style="2" customWidth="1"/>
    <col min="13" max="13" width="9.875" style="2" customWidth="1"/>
    <col min="14" max="15" width="8.875" style="2" customWidth="1"/>
    <col min="16" max="16" width="9.875" style="2" customWidth="1"/>
    <col min="17" max="17" width="8.875" style="2" customWidth="1"/>
    <col min="18" max="18" width="9.75390625" style="2" customWidth="1"/>
    <col min="19" max="19" width="10.625" style="2" customWidth="1"/>
    <col min="20" max="21" width="8.875" style="2" customWidth="1"/>
    <col min="22" max="16384" width="9.00390625" style="2" customWidth="1"/>
  </cols>
  <sheetData>
    <row r="1" ht="18" customHeight="1">
      <c r="A1" s="1" t="s">
        <v>578</v>
      </c>
    </row>
    <row r="2" ht="18" customHeight="1">
      <c r="U2" s="186"/>
    </row>
    <row r="3" spans="1:21" ht="15" customHeight="1">
      <c r="A3" s="483" t="s">
        <v>579</v>
      </c>
      <c r="B3" s="486" t="s">
        <v>580</v>
      </c>
      <c r="C3" s="486"/>
      <c r="D3" s="486"/>
      <c r="E3" s="487" t="s">
        <v>581</v>
      </c>
      <c r="F3" s="486"/>
      <c r="G3" s="486"/>
      <c r="H3" s="486"/>
      <c r="I3" s="488" t="s">
        <v>582</v>
      </c>
      <c r="J3" s="489"/>
      <c r="K3" s="490"/>
      <c r="L3" s="488" t="s">
        <v>583</v>
      </c>
      <c r="M3" s="489"/>
      <c r="N3" s="490"/>
      <c r="O3" s="488" t="s">
        <v>584</v>
      </c>
      <c r="P3" s="489"/>
      <c r="Q3" s="490"/>
      <c r="R3" s="491" t="s">
        <v>585</v>
      </c>
      <c r="S3" s="492"/>
      <c r="T3" s="486" t="s">
        <v>586</v>
      </c>
      <c r="U3" s="486"/>
    </row>
    <row r="4" spans="1:21" ht="15" customHeight="1">
      <c r="A4" s="484"/>
      <c r="B4" s="491" t="s">
        <v>587</v>
      </c>
      <c r="C4" s="492"/>
      <c r="D4" s="486" t="s">
        <v>588</v>
      </c>
      <c r="E4" s="486" t="s">
        <v>589</v>
      </c>
      <c r="F4" s="486"/>
      <c r="G4" s="488" t="s">
        <v>590</v>
      </c>
      <c r="H4" s="490"/>
      <c r="I4" s="488" t="s">
        <v>587</v>
      </c>
      <c r="J4" s="490"/>
      <c r="K4" s="486" t="s">
        <v>588</v>
      </c>
      <c r="L4" s="491" t="s">
        <v>587</v>
      </c>
      <c r="M4" s="492"/>
      <c r="N4" s="486" t="s">
        <v>588</v>
      </c>
      <c r="O4" s="491" t="s">
        <v>587</v>
      </c>
      <c r="P4" s="492"/>
      <c r="Q4" s="486" t="s">
        <v>588</v>
      </c>
      <c r="R4" s="492"/>
      <c r="S4" s="492"/>
      <c r="T4" s="486"/>
      <c r="U4" s="486"/>
    </row>
    <row r="5" spans="1:21" ht="15" customHeight="1">
      <c r="A5" s="485"/>
      <c r="B5" s="188" t="s">
        <v>591</v>
      </c>
      <c r="C5" s="188" t="s">
        <v>592</v>
      </c>
      <c r="D5" s="486"/>
      <c r="E5" s="187" t="s">
        <v>593</v>
      </c>
      <c r="F5" s="187" t="s">
        <v>594</v>
      </c>
      <c r="G5" s="187" t="s">
        <v>593</v>
      </c>
      <c r="H5" s="187" t="s">
        <v>594</v>
      </c>
      <c r="I5" s="188" t="s">
        <v>591</v>
      </c>
      <c r="J5" s="188" t="s">
        <v>592</v>
      </c>
      <c r="K5" s="486"/>
      <c r="L5" s="188" t="s">
        <v>591</v>
      </c>
      <c r="M5" s="188" t="s">
        <v>592</v>
      </c>
      <c r="N5" s="486"/>
      <c r="O5" s="188" t="s">
        <v>591</v>
      </c>
      <c r="P5" s="188" t="s">
        <v>592</v>
      </c>
      <c r="Q5" s="486"/>
      <c r="R5" s="188" t="s">
        <v>591</v>
      </c>
      <c r="S5" s="188" t="s">
        <v>592</v>
      </c>
      <c r="T5" s="190" t="s">
        <v>595</v>
      </c>
      <c r="U5" s="187" t="s">
        <v>594</v>
      </c>
    </row>
    <row r="6" spans="1:21" ht="21" customHeight="1">
      <c r="A6" s="191" t="s">
        <v>596</v>
      </c>
      <c r="B6" s="9">
        <v>38248</v>
      </c>
      <c r="C6" s="9">
        <v>148633</v>
      </c>
      <c r="D6" s="9">
        <v>273</v>
      </c>
      <c r="E6" s="9">
        <v>11507</v>
      </c>
      <c r="F6" s="9">
        <v>45083</v>
      </c>
      <c r="G6" s="9">
        <v>6204</v>
      </c>
      <c r="H6" s="9">
        <v>29754</v>
      </c>
      <c r="I6" s="9">
        <v>58848</v>
      </c>
      <c r="J6" s="9">
        <v>276369</v>
      </c>
      <c r="K6" s="9">
        <v>275</v>
      </c>
      <c r="L6" s="9">
        <v>61068</v>
      </c>
      <c r="M6" s="9">
        <v>269484</v>
      </c>
      <c r="N6" s="9">
        <v>275</v>
      </c>
      <c r="O6" s="9">
        <v>0</v>
      </c>
      <c r="P6" s="9">
        <v>0</v>
      </c>
      <c r="Q6" s="9">
        <v>0</v>
      </c>
      <c r="R6" s="9">
        <v>175875</v>
      </c>
      <c r="S6" s="9">
        <v>769323</v>
      </c>
      <c r="T6" s="9">
        <v>85</v>
      </c>
      <c r="U6" s="9">
        <v>7155</v>
      </c>
    </row>
    <row r="7" spans="1:21" ht="21" customHeight="1">
      <c r="A7" s="191" t="s">
        <v>534</v>
      </c>
      <c r="B7" s="9">
        <v>39477</v>
      </c>
      <c r="C7" s="9">
        <v>155045</v>
      </c>
      <c r="D7" s="9">
        <v>273</v>
      </c>
      <c r="E7" s="9">
        <v>15688</v>
      </c>
      <c r="F7" s="9">
        <v>59209</v>
      </c>
      <c r="G7" s="9">
        <v>7180</v>
      </c>
      <c r="H7" s="9">
        <v>24857</v>
      </c>
      <c r="I7" s="9">
        <v>63357</v>
      </c>
      <c r="J7" s="9">
        <v>293907</v>
      </c>
      <c r="K7" s="9">
        <v>275</v>
      </c>
      <c r="L7" s="9">
        <v>63063</v>
      </c>
      <c r="M7" s="9">
        <v>276823</v>
      </c>
      <c r="N7" s="9">
        <v>274</v>
      </c>
      <c r="O7" s="9">
        <v>0</v>
      </c>
      <c r="P7" s="9">
        <v>0</v>
      </c>
      <c r="Q7" s="9">
        <v>0</v>
      </c>
      <c r="R7" s="9">
        <v>188765</v>
      </c>
      <c r="S7" s="9">
        <v>809841</v>
      </c>
      <c r="T7" s="9">
        <v>103</v>
      </c>
      <c r="U7" s="9">
        <v>10626</v>
      </c>
    </row>
    <row r="8" spans="1:21" ht="21" customHeight="1">
      <c r="A8" s="191" t="s">
        <v>535</v>
      </c>
      <c r="B8" s="9">
        <v>42644</v>
      </c>
      <c r="C8" s="9">
        <v>165649</v>
      </c>
      <c r="D8" s="9">
        <v>275</v>
      </c>
      <c r="E8" s="9">
        <v>17611</v>
      </c>
      <c r="F8" s="9">
        <v>62011</v>
      </c>
      <c r="G8" s="9">
        <v>7644</v>
      </c>
      <c r="H8" s="9">
        <v>26062</v>
      </c>
      <c r="I8" s="9">
        <v>68159</v>
      </c>
      <c r="J8" s="9">
        <v>313915</v>
      </c>
      <c r="K8" s="9">
        <v>280</v>
      </c>
      <c r="L8" s="9">
        <v>66884</v>
      </c>
      <c r="M8" s="9">
        <v>292743</v>
      </c>
      <c r="N8" s="9">
        <v>279</v>
      </c>
      <c r="O8" s="9">
        <v>0</v>
      </c>
      <c r="P8" s="9">
        <v>0</v>
      </c>
      <c r="Q8" s="9">
        <v>0</v>
      </c>
      <c r="R8" s="9">
        <v>202942</v>
      </c>
      <c r="S8" s="9">
        <v>860380</v>
      </c>
      <c r="T8" s="9">
        <v>113</v>
      </c>
      <c r="U8" s="9">
        <v>11345</v>
      </c>
    </row>
    <row r="9" spans="1:21" s="124" customFormat="1" ht="21" customHeight="1">
      <c r="A9" s="191" t="s">
        <v>536</v>
      </c>
      <c r="B9" s="9">
        <v>42012</v>
      </c>
      <c r="C9" s="9">
        <v>162644</v>
      </c>
      <c r="D9" s="9">
        <v>276</v>
      </c>
      <c r="E9" s="9">
        <v>16212</v>
      </c>
      <c r="F9" s="9">
        <v>57698</v>
      </c>
      <c r="G9" s="9">
        <v>7150</v>
      </c>
      <c r="H9" s="9">
        <v>24640</v>
      </c>
      <c r="I9" s="9">
        <v>70724</v>
      </c>
      <c r="J9" s="9">
        <v>328580</v>
      </c>
      <c r="K9" s="9">
        <v>280</v>
      </c>
      <c r="L9" s="9">
        <v>66150</v>
      </c>
      <c r="M9" s="9">
        <v>291265</v>
      </c>
      <c r="N9" s="9">
        <v>279</v>
      </c>
      <c r="O9" s="9">
        <v>0</v>
      </c>
      <c r="P9" s="9">
        <v>0</v>
      </c>
      <c r="Q9" s="9">
        <v>0</v>
      </c>
      <c r="R9" s="9">
        <v>202248</v>
      </c>
      <c r="S9" s="9">
        <v>864827</v>
      </c>
      <c r="T9" s="9">
        <v>100</v>
      </c>
      <c r="U9" s="9">
        <v>10642</v>
      </c>
    </row>
    <row r="10" spans="1:21" s="124" customFormat="1" ht="21" customHeight="1">
      <c r="A10" s="191" t="s">
        <v>568</v>
      </c>
      <c r="B10" s="9">
        <f aca="true" t="shared" si="0" ref="B10:G10">SUM(B12:B23)</f>
        <v>38151</v>
      </c>
      <c r="C10" s="9">
        <f t="shared" si="0"/>
        <v>145641</v>
      </c>
      <c r="D10" s="9">
        <f t="shared" si="0"/>
        <v>285</v>
      </c>
      <c r="E10" s="9">
        <f t="shared" si="0"/>
        <v>13557</v>
      </c>
      <c r="F10" s="9">
        <f t="shared" si="0"/>
        <v>47305</v>
      </c>
      <c r="G10" s="9">
        <f t="shared" si="0"/>
        <v>5126</v>
      </c>
      <c r="H10" s="9">
        <f>SUM(H12:H23)</f>
        <v>17142</v>
      </c>
      <c r="I10" s="9">
        <f aca="true" t="shared" si="1" ref="I10:U10">SUM(I12:I23)</f>
        <v>68336</v>
      </c>
      <c r="J10" s="9">
        <f t="shared" si="1"/>
        <v>313976</v>
      </c>
      <c r="K10" s="9">
        <f t="shared" si="1"/>
        <v>285</v>
      </c>
      <c r="L10" s="9">
        <f t="shared" si="1"/>
        <v>56043</v>
      </c>
      <c r="M10" s="9">
        <f t="shared" si="1"/>
        <v>242477</v>
      </c>
      <c r="N10" s="9">
        <f t="shared" si="1"/>
        <v>285</v>
      </c>
      <c r="O10" s="9">
        <f t="shared" si="1"/>
        <v>62573</v>
      </c>
      <c r="P10" s="9">
        <f t="shared" si="1"/>
        <v>274574</v>
      </c>
      <c r="Q10" s="9">
        <f t="shared" si="1"/>
        <v>204</v>
      </c>
      <c r="R10" s="9">
        <f t="shared" si="1"/>
        <v>243786</v>
      </c>
      <c r="S10" s="9">
        <f t="shared" si="1"/>
        <v>1041115</v>
      </c>
      <c r="T10" s="9">
        <f t="shared" si="1"/>
        <v>109</v>
      </c>
      <c r="U10" s="9">
        <f t="shared" si="1"/>
        <v>15423</v>
      </c>
    </row>
    <row r="11" spans="1:21" ht="21" customHeight="1">
      <c r="A11" s="19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1" customHeight="1">
      <c r="A12" s="193" t="s">
        <v>597</v>
      </c>
      <c r="B12" s="8">
        <v>3186</v>
      </c>
      <c r="C12" s="8">
        <v>12273</v>
      </c>
      <c r="D12" s="8">
        <v>22</v>
      </c>
      <c r="E12" s="8">
        <v>1331</v>
      </c>
      <c r="F12" s="8">
        <v>4509</v>
      </c>
      <c r="G12" s="8">
        <v>447</v>
      </c>
      <c r="H12" s="8">
        <v>1625</v>
      </c>
      <c r="I12" s="8">
        <v>5438</v>
      </c>
      <c r="J12" s="8">
        <v>26228</v>
      </c>
      <c r="K12" s="8">
        <v>22</v>
      </c>
      <c r="L12" s="8">
        <v>5064</v>
      </c>
      <c r="M12" s="8">
        <v>22792</v>
      </c>
      <c r="N12" s="8">
        <v>22</v>
      </c>
      <c r="O12" s="8">
        <v>0</v>
      </c>
      <c r="P12" s="8">
        <v>0</v>
      </c>
      <c r="Q12" s="8">
        <v>0</v>
      </c>
      <c r="R12" s="8">
        <f>SUM(B12,E12,G12,I12,L12,O12)</f>
        <v>15466</v>
      </c>
      <c r="S12" s="8">
        <f>SUM(C12,F12,H12,J12,M12,P12)</f>
        <v>67427</v>
      </c>
      <c r="T12" s="8">
        <v>10</v>
      </c>
      <c r="U12" s="8">
        <v>1133</v>
      </c>
    </row>
    <row r="13" spans="1:21" ht="21" customHeight="1">
      <c r="A13" s="194" t="s">
        <v>598</v>
      </c>
      <c r="B13" s="8">
        <v>3206</v>
      </c>
      <c r="C13" s="8">
        <v>12454</v>
      </c>
      <c r="D13" s="8">
        <v>23</v>
      </c>
      <c r="E13" s="8">
        <v>1922</v>
      </c>
      <c r="F13" s="8">
        <v>6397</v>
      </c>
      <c r="G13" s="8">
        <v>431</v>
      </c>
      <c r="H13" s="8">
        <v>1405</v>
      </c>
      <c r="I13" s="8">
        <v>5826</v>
      </c>
      <c r="J13" s="8">
        <v>27046</v>
      </c>
      <c r="K13" s="8">
        <v>23</v>
      </c>
      <c r="L13" s="8">
        <v>5157</v>
      </c>
      <c r="M13" s="8">
        <v>22683</v>
      </c>
      <c r="N13" s="8">
        <v>23</v>
      </c>
      <c r="O13" s="8">
        <v>0</v>
      </c>
      <c r="P13" s="8">
        <v>0</v>
      </c>
      <c r="Q13" s="8">
        <v>0</v>
      </c>
      <c r="R13" s="8">
        <f aca="true" t="shared" si="2" ref="R13:S23">SUM(B13,E13,G13,I13,L13,O13)</f>
        <v>16542</v>
      </c>
      <c r="S13" s="8">
        <f t="shared" si="2"/>
        <v>69985</v>
      </c>
      <c r="T13" s="8">
        <v>9</v>
      </c>
      <c r="U13" s="8">
        <v>1256</v>
      </c>
    </row>
    <row r="14" spans="1:21" ht="21" customHeight="1">
      <c r="A14" s="194" t="s">
        <v>599</v>
      </c>
      <c r="B14" s="8">
        <v>3426</v>
      </c>
      <c r="C14" s="8">
        <v>13578</v>
      </c>
      <c r="D14" s="8">
        <v>25</v>
      </c>
      <c r="E14" s="8">
        <v>1286</v>
      </c>
      <c r="F14" s="8">
        <v>4977</v>
      </c>
      <c r="G14" s="8">
        <v>476</v>
      </c>
      <c r="H14" s="8">
        <v>1716</v>
      </c>
      <c r="I14" s="8">
        <v>5806</v>
      </c>
      <c r="J14" s="8">
        <v>26983</v>
      </c>
      <c r="K14" s="8">
        <v>25</v>
      </c>
      <c r="L14" s="8">
        <v>5165</v>
      </c>
      <c r="M14" s="8">
        <v>22881</v>
      </c>
      <c r="N14" s="8">
        <v>25</v>
      </c>
      <c r="O14" s="8">
        <v>0</v>
      </c>
      <c r="P14" s="8">
        <v>0</v>
      </c>
      <c r="Q14" s="8">
        <v>0</v>
      </c>
      <c r="R14" s="8">
        <f t="shared" si="2"/>
        <v>16159</v>
      </c>
      <c r="S14" s="8">
        <f t="shared" si="2"/>
        <v>70135</v>
      </c>
      <c r="T14" s="8">
        <v>8</v>
      </c>
      <c r="U14" s="8">
        <v>1625</v>
      </c>
    </row>
    <row r="15" spans="1:21" ht="21" customHeight="1">
      <c r="A15" s="194" t="s">
        <v>600</v>
      </c>
      <c r="B15" s="8">
        <v>3469</v>
      </c>
      <c r="C15" s="8">
        <v>13542</v>
      </c>
      <c r="D15" s="8">
        <v>25</v>
      </c>
      <c r="E15" s="8">
        <v>827</v>
      </c>
      <c r="F15" s="8">
        <v>3048</v>
      </c>
      <c r="G15" s="8">
        <v>416</v>
      </c>
      <c r="H15" s="8">
        <v>1392</v>
      </c>
      <c r="I15" s="8">
        <v>5692</v>
      </c>
      <c r="J15" s="8">
        <v>26501</v>
      </c>
      <c r="K15" s="8">
        <v>25</v>
      </c>
      <c r="L15" s="8">
        <v>5008</v>
      </c>
      <c r="M15" s="8">
        <v>22219</v>
      </c>
      <c r="N15" s="8">
        <v>25</v>
      </c>
      <c r="O15" s="8">
        <v>2667</v>
      </c>
      <c r="P15" s="8">
        <v>11497</v>
      </c>
      <c r="Q15" s="8">
        <v>6</v>
      </c>
      <c r="R15" s="8">
        <f t="shared" si="2"/>
        <v>18079</v>
      </c>
      <c r="S15" s="8">
        <f t="shared" si="2"/>
        <v>78199</v>
      </c>
      <c r="T15" s="8">
        <v>8</v>
      </c>
      <c r="U15" s="8">
        <v>2363</v>
      </c>
    </row>
    <row r="16" spans="1:21" ht="21" customHeight="1">
      <c r="A16" s="194" t="s">
        <v>601</v>
      </c>
      <c r="B16" s="8">
        <v>3277</v>
      </c>
      <c r="C16" s="8">
        <v>12502</v>
      </c>
      <c r="D16" s="8">
        <v>25</v>
      </c>
      <c r="E16" s="8">
        <v>1015</v>
      </c>
      <c r="F16" s="8">
        <v>3443</v>
      </c>
      <c r="G16" s="8">
        <v>453</v>
      </c>
      <c r="H16" s="8">
        <v>1524</v>
      </c>
      <c r="I16" s="8">
        <v>5677</v>
      </c>
      <c r="J16" s="8">
        <v>25523</v>
      </c>
      <c r="K16" s="8">
        <v>25</v>
      </c>
      <c r="L16" s="8">
        <v>4484</v>
      </c>
      <c r="M16" s="8">
        <v>18857</v>
      </c>
      <c r="N16" s="8">
        <v>24</v>
      </c>
      <c r="O16" s="8">
        <v>8303</v>
      </c>
      <c r="P16" s="8">
        <v>35428</v>
      </c>
      <c r="Q16" s="8">
        <v>26</v>
      </c>
      <c r="R16" s="8">
        <f t="shared" si="2"/>
        <v>23209</v>
      </c>
      <c r="S16" s="8">
        <f t="shared" si="2"/>
        <v>97277</v>
      </c>
      <c r="T16" s="8">
        <v>16</v>
      </c>
      <c r="U16" s="8">
        <v>1464</v>
      </c>
    </row>
    <row r="17" spans="1:21" ht="21" customHeight="1">
      <c r="A17" s="194" t="s">
        <v>602</v>
      </c>
      <c r="B17" s="8">
        <v>2229</v>
      </c>
      <c r="C17" s="8">
        <v>8520</v>
      </c>
      <c r="D17" s="8">
        <v>16</v>
      </c>
      <c r="E17" s="8">
        <v>915</v>
      </c>
      <c r="F17" s="8">
        <v>2982</v>
      </c>
      <c r="G17" s="8">
        <v>466</v>
      </c>
      <c r="H17" s="8">
        <v>1469</v>
      </c>
      <c r="I17" s="8">
        <v>5975</v>
      </c>
      <c r="J17" s="8">
        <v>26673</v>
      </c>
      <c r="K17" s="8">
        <v>25</v>
      </c>
      <c r="L17" s="8">
        <v>3267</v>
      </c>
      <c r="M17" s="8">
        <v>14240</v>
      </c>
      <c r="N17" s="8">
        <v>16</v>
      </c>
      <c r="O17" s="8">
        <v>7700</v>
      </c>
      <c r="P17" s="8">
        <v>33772</v>
      </c>
      <c r="Q17" s="8">
        <v>24</v>
      </c>
      <c r="R17" s="8">
        <f t="shared" si="2"/>
        <v>20552</v>
      </c>
      <c r="S17" s="8">
        <f t="shared" si="2"/>
        <v>87656</v>
      </c>
      <c r="T17" s="8">
        <v>11</v>
      </c>
      <c r="U17" s="8">
        <v>1462</v>
      </c>
    </row>
    <row r="18" spans="1:21" ht="21" customHeight="1">
      <c r="A18" s="194" t="s">
        <v>603</v>
      </c>
      <c r="B18" s="8">
        <v>3250</v>
      </c>
      <c r="C18" s="8">
        <v>12484</v>
      </c>
      <c r="D18" s="8">
        <v>25</v>
      </c>
      <c r="E18" s="8">
        <v>1060</v>
      </c>
      <c r="F18" s="8">
        <v>3538</v>
      </c>
      <c r="G18" s="8">
        <v>506</v>
      </c>
      <c r="H18" s="8">
        <v>1820</v>
      </c>
      <c r="I18" s="8">
        <v>6421</v>
      </c>
      <c r="J18" s="8">
        <v>29451</v>
      </c>
      <c r="K18" s="8">
        <v>25</v>
      </c>
      <c r="L18" s="8">
        <v>5109</v>
      </c>
      <c r="M18" s="8">
        <v>22128</v>
      </c>
      <c r="N18" s="8">
        <v>25</v>
      </c>
      <c r="O18" s="8">
        <v>8245</v>
      </c>
      <c r="P18" s="8">
        <v>36098</v>
      </c>
      <c r="Q18" s="8">
        <v>25</v>
      </c>
      <c r="R18" s="8">
        <f t="shared" si="2"/>
        <v>24591</v>
      </c>
      <c r="S18" s="8">
        <f t="shared" si="2"/>
        <v>105519</v>
      </c>
      <c r="T18" s="8">
        <v>5</v>
      </c>
      <c r="U18" s="8">
        <v>763</v>
      </c>
    </row>
    <row r="19" spans="1:21" ht="21" customHeight="1">
      <c r="A19" s="194" t="s">
        <v>604</v>
      </c>
      <c r="B19" s="8">
        <v>3514</v>
      </c>
      <c r="C19" s="8">
        <v>13200</v>
      </c>
      <c r="D19" s="8">
        <v>26</v>
      </c>
      <c r="E19" s="8">
        <v>282</v>
      </c>
      <c r="F19" s="8">
        <v>1194</v>
      </c>
      <c r="G19" s="8">
        <v>499</v>
      </c>
      <c r="H19" s="8">
        <v>1748</v>
      </c>
      <c r="I19" s="8">
        <v>6821</v>
      </c>
      <c r="J19" s="8">
        <v>29834</v>
      </c>
      <c r="K19" s="8">
        <v>26</v>
      </c>
      <c r="L19" s="8">
        <v>5409</v>
      </c>
      <c r="M19" s="8">
        <v>22730</v>
      </c>
      <c r="N19" s="8">
        <v>26</v>
      </c>
      <c r="O19" s="8">
        <v>8360</v>
      </c>
      <c r="P19" s="8">
        <v>35853</v>
      </c>
      <c r="Q19" s="8">
        <v>26</v>
      </c>
      <c r="R19" s="8">
        <f t="shared" si="2"/>
        <v>24885</v>
      </c>
      <c r="S19" s="8">
        <f t="shared" si="2"/>
        <v>104559</v>
      </c>
      <c r="T19" s="8">
        <v>10</v>
      </c>
      <c r="U19" s="8">
        <v>881</v>
      </c>
    </row>
    <row r="20" spans="1:21" ht="21" customHeight="1">
      <c r="A20" s="194" t="s">
        <v>605</v>
      </c>
      <c r="B20" s="8">
        <v>3336</v>
      </c>
      <c r="C20" s="8">
        <v>12831</v>
      </c>
      <c r="D20" s="8">
        <v>25</v>
      </c>
      <c r="E20" s="8">
        <v>1248</v>
      </c>
      <c r="F20" s="8">
        <v>4405</v>
      </c>
      <c r="G20" s="8">
        <v>387</v>
      </c>
      <c r="H20" s="8">
        <v>1139</v>
      </c>
      <c r="I20" s="8">
        <v>4351</v>
      </c>
      <c r="J20" s="8">
        <v>20626</v>
      </c>
      <c r="K20" s="8">
        <v>16</v>
      </c>
      <c r="L20" s="8">
        <v>4571</v>
      </c>
      <c r="M20" s="8">
        <v>18960</v>
      </c>
      <c r="N20" s="8">
        <v>25</v>
      </c>
      <c r="O20" s="8">
        <v>7037</v>
      </c>
      <c r="P20" s="8">
        <v>31425</v>
      </c>
      <c r="Q20" s="8">
        <v>23</v>
      </c>
      <c r="R20" s="8">
        <f t="shared" si="2"/>
        <v>20930</v>
      </c>
      <c r="S20" s="8">
        <f t="shared" si="2"/>
        <v>89386</v>
      </c>
      <c r="T20" s="8">
        <v>7</v>
      </c>
      <c r="U20" s="8">
        <v>1949</v>
      </c>
    </row>
    <row r="21" spans="1:21" ht="21" customHeight="1">
      <c r="A21" s="194" t="s">
        <v>606</v>
      </c>
      <c r="B21" s="8">
        <v>3177</v>
      </c>
      <c r="C21" s="8">
        <v>11641</v>
      </c>
      <c r="D21" s="8">
        <v>25</v>
      </c>
      <c r="E21" s="8">
        <v>1036</v>
      </c>
      <c r="F21" s="8">
        <v>3393</v>
      </c>
      <c r="G21" s="8">
        <v>367</v>
      </c>
      <c r="H21" s="8">
        <v>1101</v>
      </c>
      <c r="I21" s="8">
        <v>5664</v>
      </c>
      <c r="J21" s="8">
        <v>25420</v>
      </c>
      <c r="K21" s="8">
        <v>25</v>
      </c>
      <c r="L21" s="8">
        <v>4399</v>
      </c>
      <c r="M21" s="8">
        <v>18633</v>
      </c>
      <c r="N21" s="8">
        <v>25</v>
      </c>
      <c r="O21" s="8">
        <v>7236</v>
      </c>
      <c r="P21" s="8">
        <v>31634</v>
      </c>
      <c r="Q21" s="8">
        <v>25</v>
      </c>
      <c r="R21" s="8">
        <f t="shared" si="2"/>
        <v>21879</v>
      </c>
      <c r="S21" s="8">
        <f t="shared" si="2"/>
        <v>91822</v>
      </c>
      <c r="T21" s="8">
        <v>12</v>
      </c>
      <c r="U21" s="8">
        <v>1509</v>
      </c>
    </row>
    <row r="22" spans="1:21" ht="21" customHeight="1">
      <c r="A22" s="194" t="s">
        <v>607</v>
      </c>
      <c r="B22" s="8">
        <v>3220</v>
      </c>
      <c r="C22" s="8">
        <v>11851</v>
      </c>
      <c r="D22" s="8">
        <v>25</v>
      </c>
      <c r="E22" s="8">
        <v>1419</v>
      </c>
      <c r="F22" s="8">
        <v>4982</v>
      </c>
      <c r="G22" s="8">
        <v>364</v>
      </c>
      <c r="H22" s="8">
        <v>1187</v>
      </c>
      <c r="I22" s="8">
        <v>5662</v>
      </c>
      <c r="J22" s="8">
        <v>26044</v>
      </c>
      <c r="K22" s="8">
        <v>25</v>
      </c>
      <c r="L22" s="8">
        <v>4535</v>
      </c>
      <c r="M22" s="8">
        <v>19386</v>
      </c>
      <c r="N22" s="8">
        <v>26</v>
      </c>
      <c r="O22" s="8">
        <v>7080</v>
      </c>
      <c r="P22" s="8">
        <v>31633</v>
      </c>
      <c r="Q22" s="8">
        <v>26</v>
      </c>
      <c r="R22" s="8">
        <f t="shared" si="2"/>
        <v>22280</v>
      </c>
      <c r="S22" s="8">
        <f t="shared" si="2"/>
        <v>95083</v>
      </c>
      <c r="T22" s="8">
        <v>4</v>
      </c>
      <c r="U22" s="8">
        <v>374</v>
      </c>
    </row>
    <row r="23" spans="1:21" ht="21" customHeight="1">
      <c r="A23" s="194" t="s">
        <v>608</v>
      </c>
      <c r="B23" s="8">
        <v>2861</v>
      </c>
      <c r="C23" s="8">
        <v>10765</v>
      </c>
      <c r="D23" s="8">
        <v>23</v>
      </c>
      <c r="E23" s="8">
        <v>1216</v>
      </c>
      <c r="F23" s="8">
        <v>4437</v>
      </c>
      <c r="G23" s="8">
        <v>314</v>
      </c>
      <c r="H23" s="8">
        <v>1016</v>
      </c>
      <c r="I23" s="8">
        <v>5003</v>
      </c>
      <c r="J23" s="8">
        <v>23647</v>
      </c>
      <c r="K23" s="8">
        <v>23</v>
      </c>
      <c r="L23" s="8">
        <v>3875</v>
      </c>
      <c r="M23" s="8">
        <v>16968</v>
      </c>
      <c r="N23" s="8">
        <v>23</v>
      </c>
      <c r="O23" s="8">
        <v>5945</v>
      </c>
      <c r="P23" s="8">
        <v>27234</v>
      </c>
      <c r="Q23" s="8">
        <v>23</v>
      </c>
      <c r="R23" s="8">
        <f>SUM(B23,E23,G23,I23,L23,O23)</f>
        <v>19214</v>
      </c>
      <c r="S23" s="8">
        <f t="shared" si="2"/>
        <v>84067</v>
      </c>
      <c r="T23" s="8">
        <v>9</v>
      </c>
      <c r="U23" s="8">
        <v>644</v>
      </c>
    </row>
    <row r="24" ht="13.5">
      <c r="U24" s="195" t="s">
        <v>609</v>
      </c>
    </row>
  </sheetData>
  <mergeCells count="18">
    <mergeCell ref="L3:N3"/>
    <mergeCell ref="O3:Q3"/>
    <mergeCell ref="R3:S4"/>
    <mergeCell ref="T3:U4"/>
    <mergeCell ref="L4:M4"/>
    <mergeCell ref="N4:N5"/>
    <mergeCell ref="O4:P4"/>
    <mergeCell ref="Q4:Q5"/>
    <mergeCell ref="A3:A5"/>
    <mergeCell ref="B3:D3"/>
    <mergeCell ref="E3:H3"/>
    <mergeCell ref="I3:K3"/>
    <mergeCell ref="B4:C4"/>
    <mergeCell ref="D4:D5"/>
    <mergeCell ref="E4:F4"/>
    <mergeCell ref="G4:H4"/>
    <mergeCell ref="I4:J4"/>
    <mergeCell ref="K4:K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11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"/>
    </sheetView>
  </sheetViews>
  <sheetFormatPr defaultColWidth="9.00390625" defaultRowHeight="13.5"/>
  <cols>
    <col min="1" max="1" width="10.625" style="2" customWidth="1"/>
    <col min="2" max="6" width="7.625" style="2" customWidth="1"/>
    <col min="7" max="7" width="9.50390625" style="2" bestFit="1" customWidth="1"/>
    <col min="8" max="21" width="7.625" style="2" customWidth="1"/>
    <col min="22" max="16384" width="9.00390625" style="2" customWidth="1"/>
  </cols>
  <sheetData>
    <row r="1" spans="1:19" ht="24" customHeight="1">
      <c r="A1" s="1" t="s">
        <v>373</v>
      </c>
      <c r="Q1" s="16"/>
      <c r="S1" s="36"/>
    </row>
    <row r="2" spans="16:21" ht="24" customHeight="1">
      <c r="P2" s="16"/>
      <c r="U2" s="36" t="s">
        <v>310</v>
      </c>
    </row>
    <row r="3" spans="1:21" ht="24" customHeight="1">
      <c r="A3" s="391" t="s">
        <v>375</v>
      </c>
      <c r="B3" s="394" t="s">
        <v>239</v>
      </c>
      <c r="C3" s="364" t="s">
        <v>376</v>
      </c>
      <c r="D3" s="365"/>
      <c r="E3" s="365"/>
      <c r="F3" s="366"/>
      <c r="G3" s="388" t="s">
        <v>359</v>
      </c>
      <c r="H3" s="388"/>
      <c r="I3" s="388"/>
      <c r="J3" s="388"/>
      <c r="K3" s="388"/>
      <c r="L3" s="388"/>
      <c r="M3" s="388"/>
      <c r="N3" s="388"/>
      <c r="O3" s="388"/>
      <c r="P3" s="388" t="s">
        <v>309</v>
      </c>
      <c r="Q3" s="388"/>
      <c r="R3" s="388"/>
      <c r="S3" s="388"/>
      <c r="T3" s="388"/>
      <c r="U3" s="388" t="s">
        <v>240</v>
      </c>
    </row>
    <row r="4" spans="1:21" ht="24" customHeight="1">
      <c r="A4" s="392"/>
      <c r="B4" s="392"/>
      <c r="C4" s="388" t="s">
        <v>251</v>
      </c>
      <c r="D4" s="389" t="s">
        <v>377</v>
      </c>
      <c r="E4" s="389" t="s">
        <v>378</v>
      </c>
      <c r="F4" s="367" t="s">
        <v>361</v>
      </c>
      <c r="G4" s="388" t="s">
        <v>251</v>
      </c>
      <c r="H4" s="388" t="s">
        <v>252</v>
      </c>
      <c r="I4" s="310" t="s">
        <v>253</v>
      </c>
      <c r="J4" s="311" t="s">
        <v>379</v>
      </c>
      <c r="K4" s="389" t="s">
        <v>380</v>
      </c>
      <c r="L4" s="389" t="s">
        <v>381</v>
      </c>
      <c r="M4" s="389" t="s">
        <v>382</v>
      </c>
      <c r="N4" s="389" t="s">
        <v>383</v>
      </c>
      <c r="O4" s="369" t="s">
        <v>384</v>
      </c>
      <c r="P4" s="388" t="s">
        <v>251</v>
      </c>
      <c r="Q4" s="389" t="s">
        <v>385</v>
      </c>
      <c r="R4" s="390"/>
      <c r="S4" s="389" t="s">
        <v>386</v>
      </c>
      <c r="T4" s="390"/>
      <c r="U4" s="388"/>
    </row>
    <row r="5" spans="1:21" ht="24" customHeight="1">
      <c r="A5" s="393"/>
      <c r="B5" s="393"/>
      <c r="C5" s="388"/>
      <c r="D5" s="390"/>
      <c r="E5" s="390"/>
      <c r="F5" s="368"/>
      <c r="G5" s="388"/>
      <c r="H5" s="388"/>
      <c r="I5" s="310"/>
      <c r="J5" s="312"/>
      <c r="K5" s="390"/>
      <c r="L5" s="390"/>
      <c r="M5" s="390"/>
      <c r="N5" s="390"/>
      <c r="O5" s="366"/>
      <c r="P5" s="388"/>
      <c r="Q5" s="85" t="s">
        <v>252</v>
      </c>
      <c r="R5" s="6" t="s">
        <v>253</v>
      </c>
      <c r="S5" s="85" t="s">
        <v>252</v>
      </c>
      <c r="T5" s="6" t="s">
        <v>253</v>
      </c>
      <c r="U5" s="388"/>
    </row>
    <row r="6" spans="1:21" ht="24" customHeight="1">
      <c r="A6" s="38" t="s">
        <v>576</v>
      </c>
      <c r="B6" s="9">
        <v>32</v>
      </c>
      <c r="C6" s="9">
        <v>497</v>
      </c>
      <c r="D6" s="9">
        <v>468</v>
      </c>
      <c r="E6" s="9">
        <v>1</v>
      </c>
      <c r="F6" s="9">
        <v>28</v>
      </c>
      <c r="G6" s="9">
        <v>14918</v>
      </c>
      <c r="H6" s="9">
        <v>7670</v>
      </c>
      <c r="I6" s="12">
        <v>7248</v>
      </c>
      <c r="J6" s="52">
        <v>2526</v>
      </c>
      <c r="K6" s="9">
        <v>2400</v>
      </c>
      <c r="L6" s="9">
        <v>2533</v>
      </c>
      <c r="M6" s="9">
        <v>2479</v>
      </c>
      <c r="N6" s="9">
        <v>2505</v>
      </c>
      <c r="O6" s="9">
        <v>2475</v>
      </c>
      <c r="P6" s="9">
        <v>746</v>
      </c>
      <c r="Q6" s="9">
        <v>253</v>
      </c>
      <c r="R6" s="9">
        <v>479</v>
      </c>
      <c r="S6" s="9">
        <v>7</v>
      </c>
      <c r="T6" s="9">
        <v>7</v>
      </c>
      <c r="U6" s="9">
        <v>168</v>
      </c>
    </row>
    <row r="7" spans="1:21" ht="24" customHeight="1">
      <c r="A7" s="39" t="s">
        <v>437</v>
      </c>
      <c r="B7" s="9">
        <v>33</v>
      </c>
      <c r="C7" s="9">
        <v>509</v>
      </c>
      <c r="D7" s="9">
        <v>478</v>
      </c>
      <c r="E7" s="9">
        <v>2</v>
      </c>
      <c r="F7" s="9">
        <v>29</v>
      </c>
      <c r="G7" s="9">
        <v>14993</v>
      </c>
      <c r="H7" s="9">
        <v>7702</v>
      </c>
      <c r="I7" s="12">
        <v>7291</v>
      </c>
      <c r="J7" s="52">
        <v>2648</v>
      </c>
      <c r="K7" s="9">
        <v>2499</v>
      </c>
      <c r="L7" s="9">
        <v>2385</v>
      </c>
      <c r="M7" s="9">
        <v>2518</v>
      </c>
      <c r="N7" s="9">
        <v>2454</v>
      </c>
      <c r="O7" s="9">
        <v>2489</v>
      </c>
      <c r="P7" s="9">
        <v>778</v>
      </c>
      <c r="Q7" s="9">
        <v>257</v>
      </c>
      <c r="R7" s="9">
        <v>498</v>
      </c>
      <c r="S7" s="9">
        <v>8</v>
      </c>
      <c r="T7" s="9">
        <v>15</v>
      </c>
      <c r="U7" s="9">
        <v>167</v>
      </c>
    </row>
    <row r="8" spans="1:21" ht="24" customHeight="1">
      <c r="A8" s="39" t="s">
        <v>533</v>
      </c>
      <c r="B8" s="9">
        <v>36</v>
      </c>
      <c r="C8" s="9">
        <v>542</v>
      </c>
      <c r="D8" s="9">
        <v>505</v>
      </c>
      <c r="E8" s="9">
        <v>2</v>
      </c>
      <c r="F8" s="9">
        <v>35</v>
      </c>
      <c r="G8" s="9">
        <v>15730</v>
      </c>
      <c r="H8" s="9">
        <v>8034</v>
      </c>
      <c r="I8" s="12">
        <v>7696</v>
      </c>
      <c r="J8" s="52">
        <v>2621</v>
      </c>
      <c r="K8" s="9">
        <v>2766</v>
      </c>
      <c r="L8" s="9">
        <v>2630</v>
      </c>
      <c r="M8" s="9">
        <v>2513</v>
      </c>
      <c r="N8" s="9">
        <v>2617</v>
      </c>
      <c r="O8" s="9">
        <v>2583</v>
      </c>
      <c r="P8" s="9">
        <v>850</v>
      </c>
      <c r="Q8" s="9">
        <v>286</v>
      </c>
      <c r="R8" s="9">
        <v>530</v>
      </c>
      <c r="S8" s="9">
        <v>15</v>
      </c>
      <c r="T8" s="9">
        <v>19</v>
      </c>
      <c r="U8" s="9">
        <v>193</v>
      </c>
    </row>
    <row r="9" spans="1:21" ht="24" customHeight="1">
      <c r="A9" s="39" t="s">
        <v>557</v>
      </c>
      <c r="B9" s="9">
        <v>36</v>
      </c>
      <c r="C9" s="9">
        <v>540</v>
      </c>
      <c r="D9" s="9">
        <v>503</v>
      </c>
      <c r="E9" s="9">
        <v>3</v>
      </c>
      <c r="F9" s="9">
        <v>34</v>
      </c>
      <c r="G9" s="9">
        <v>15775</v>
      </c>
      <c r="H9" s="9">
        <v>8023</v>
      </c>
      <c r="I9" s="12">
        <v>7752</v>
      </c>
      <c r="J9" s="52">
        <v>2620</v>
      </c>
      <c r="K9" s="9">
        <v>2638</v>
      </c>
      <c r="L9" s="9">
        <v>2750</v>
      </c>
      <c r="M9" s="9">
        <v>2640</v>
      </c>
      <c r="N9" s="9">
        <v>2504</v>
      </c>
      <c r="O9" s="9">
        <v>2623</v>
      </c>
      <c r="P9" s="9">
        <v>829</v>
      </c>
      <c r="Q9" s="9">
        <v>291</v>
      </c>
      <c r="R9" s="9">
        <v>507</v>
      </c>
      <c r="S9" s="9">
        <v>11</v>
      </c>
      <c r="T9" s="9">
        <v>20</v>
      </c>
      <c r="U9" s="9">
        <v>201</v>
      </c>
    </row>
    <row r="10" spans="1:21" s="124" customFormat="1" ht="24" customHeight="1">
      <c r="A10" s="39" t="s">
        <v>566</v>
      </c>
      <c r="B10" s="120">
        <v>36</v>
      </c>
      <c r="C10" s="120">
        <v>554</v>
      </c>
      <c r="D10" s="120">
        <v>512</v>
      </c>
      <c r="E10" s="120">
        <v>3</v>
      </c>
      <c r="F10" s="120">
        <v>39</v>
      </c>
      <c r="G10" s="120">
        <v>15805</v>
      </c>
      <c r="H10" s="120">
        <v>8064</v>
      </c>
      <c r="I10" s="122">
        <v>7741</v>
      </c>
      <c r="J10" s="123">
        <v>2661</v>
      </c>
      <c r="K10" s="120">
        <v>2612</v>
      </c>
      <c r="L10" s="120">
        <v>2642</v>
      </c>
      <c r="M10" s="120">
        <v>2752</v>
      </c>
      <c r="N10" s="120">
        <v>2636</v>
      </c>
      <c r="O10" s="120">
        <v>2502</v>
      </c>
      <c r="P10" s="120">
        <v>856</v>
      </c>
      <c r="Q10" s="120">
        <v>296</v>
      </c>
      <c r="R10" s="120">
        <v>524</v>
      </c>
      <c r="S10" s="120">
        <v>11</v>
      </c>
      <c r="T10" s="120">
        <v>25</v>
      </c>
      <c r="U10" s="120">
        <v>173</v>
      </c>
    </row>
    <row r="11" spans="19:21" ht="24" customHeight="1">
      <c r="S11" s="86"/>
      <c r="T11" s="86"/>
      <c r="U11" s="86" t="s">
        <v>234</v>
      </c>
    </row>
  </sheetData>
  <mergeCells count="22">
    <mergeCell ref="G4:G5"/>
    <mergeCell ref="G3:O3"/>
    <mergeCell ref="K4:K5"/>
    <mergeCell ref="L4:L5"/>
    <mergeCell ref="M4:M5"/>
    <mergeCell ref="N4:N5"/>
    <mergeCell ref="O4:O5"/>
    <mergeCell ref="H4:H5"/>
    <mergeCell ref="I4:I5"/>
    <mergeCell ref="J4:J5"/>
    <mergeCell ref="A3:A5"/>
    <mergeCell ref="B3:B5"/>
    <mergeCell ref="C4:C5"/>
    <mergeCell ref="D4:D5"/>
    <mergeCell ref="C3:F3"/>
    <mergeCell ref="E4:E5"/>
    <mergeCell ref="F4:F5"/>
    <mergeCell ref="U3:U5"/>
    <mergeCell ref="P4:P5"/>
    <mergeCell ref="Q4:R4"/>
    <mergeCell ref="S4:T4"/>
    <mergeCell ref="P3:T3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9" scale="80" r:id="rId1"/>
  <headerFooter alignWithMargins="0">
    <oddHeader>&amp;R&amp;A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4" sqref="D14"/>
    </sheetView>
  </sheetViews>
  <sheetFormatPr defaultColWidth="9.00390625" defaultRowHeight="13.5"/>
  <cols>
    <col min="1" max="4" width="14.125" style="2" customWidth="1"/>
    <col min="5" max="6" width="13.625" style="2" customWidth="1"/>
    <col min="7" max="16384" width="9.00390625" style="2" customWidth="1"/>
  </cols>
  <sheetData>
    <row r="1" s="196" customFormat="1" ht="30" customHeight="1">
      <c r="A1" s="1" t="s">
        <v>610</v>
      </c>
    </row>
    <row r="2" ht="18" customHeight="1">
      <c r="A2" s="4"/>
    </row>
    <row r="3" spans="1:4" ht="30" customHeight="1">
      <c r="A3" s="486" t="s">
        <v>611</v>
      </c>
      <c r="B3" s="486"/>
      <c r="C3" s="486" t="s">
        <v>612</v>
      </c>
      <c r="D3" s="486"/>
    </row>
    <row r="4" spans="1:4" ht="30" customHeight="1">
      <c r="A4" s="493" t="s">
        <v>613</v>
      </c>
      <c r="B4" s="494"/>
      <c r="C4" s="495">
        <v>94357</v>
      </c>
      <c r="D4" s="496"/>
    </row>
    <row r="5" spans="1:4" ht="30" customHeight="1">
      <c r="A5" s="493" t="s">
        <v>614</v>
      </c>
      <c r="B5" s="494"/>
      <c r="C5" s="495">
        <v>92181</v>
      </c>
      <c r="D5" s="496"/>
    </row>
    <row r="6" spans="1:4" ht="30" customHeight="1">
      <c r="A6" s="493" t="s">
        <v>615</v>
      </c>
      <c r="B6" s="494"/>
      <c r="C6" s="495">
        <v>105952</v>
      </c>
      <c r="D6" s="496"/>
    </row>
    <row r="7" spans="1:4" s="124" customFormat="1" ht="30" customHeight="1">
      <c r="A7" s="493" t="s">
        <v>616</v>
      </c>
      <c r="B7" s="494"/>
      <c r="C7" s="495">
        <v>103473</v>
      </c>
      <c r="D7" s="496"/>
    </row>
    <row r="8" spans="1:4" s="124" customFormat="1" ht="30" customHeight="1">
      <c r="A8" s="493" t="s">
        <v>617</v>
      </c>
      <c r="B8" s="494"/>
      <c r="C8" s="495">
        <v>112282</v>
      </c>
      <c r="D8" s="496"/>
    </row>
    <row r="9" spans="3:4" ht="18" customHeight="1">
      <c r="C9" s="20"/>
      <c r="D9" s="195" t="s">
        <v>609</v>
      </c>
    </row>
  </sheetData>
  <mergeCells count="12">
    <mergeCell ref="A7:B7"/>
    <mergeCell ref="C7:D7"/>
    <mergeCell ref="A8:B8"/>
    <mergeCell ref="C8:D8"/>
    <mergeCell ref="A5:B5"/>
    <mergeCell ref="C5:D5"/>
    <mergeCell ref="A6:B6"/>
    <mergeCell ref="C6:D6"/>
    <mergeCell ref="A3:B3"/>
    <mergeCell ref="C3:D3"/>
    <mergeCell ref="A4:B4"/>
    <mergeCell ref="C4:D4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IV16384"/>
    </sheetView>
  </sheetViews>
  <sheetFormatPr defaultColWidth="9.00390625" defaultRowHeight="13.5"/>
  <cols>
    <col min="1" max="1" width="15.625" style="2" customWidth="1"/>
    <col min="2" max="8" width="12.625" style="2" customWidth="1"/>
    <col min="9" max="16384" width="9.00390625" style="2" customWidth="1"/>
  </cols>
  <sheetData>
    <row r="1" s="196" customFormat="1" ht="21" customHeight="1">
      <c r="A1" s="1" t="s">
        <v>618</v>
      </c>
    </row>
    <row r="2" ht="21" customHeight="1"/>
    <row r="3" spans="1:8" ht="33.75" customHeight="1">
      <c r="A3" s="188" t="s">
        <v>619</v>
      </c>
      <c r="B3" s="187" t="s">
        <v>580</v>
      </c>
      <c r="C3" s="187" t="s">
        <v>581</v>
      </c>
      <c r="D3" s="188" t="s">
        <v>582</v>
      </c>
      <c r="E3" s="188" t="s">
        <v>583</v>
      </c>
      <c r="F3" s="189" t="s">
        <v>584</v>
      </c>
      <c r="G3" s="189" t="s">
        <v>620</v>
      </c>
      <c r="H3" s="188" t="s">
        <v>621</v>
      </c>
    </row>
    <row r="4" spans="1:8" ht="33.75" customHeight="1">
      <c r="A4" s="191" t="s">
        <v>622</v>
      </c>
      <c r="B4" s="57">
        <v>202669</v>
      </c>
      <c r="C4" s="57">
        <v>231306</v>
      </c>
      <c r="D4" s="57">
        <v>106968</v>
      </c>
      <c r="E4" s="57">
        <v>108267</v>
      </c>
      <c r="F4" s="57">
        <v>0</v>
      </c>
      <c r="G4" s="57">
        <v>0</v>
      </c>
      <c r="H4" s="57">
        <v>649210</v>
      </c>
    </row>
    <row r="5" spans="1:8" ht="33.75" customHeight="1">
      <c r="A5" s="191" t="s">
        <v>534</v>
      </c>
      <c r="B5" s="57">
        <v>208952</v>
      </c>
      <c r="C5" s="57">
        <v>230011</v>
      </c>
      <c r="D5" s="57">
        <v>107544</v>
      </c>
      <c r="E5" s="57">
        <v>109877</v>
      </c>
      <c r="F5" s="57">
        <v>0</v>
      </c>
      <c r="G5" s="57">
        <v>0</v>
      </c>
      <c r="H5" s="57">
        <v>656384</v>
      </c>
    </row>
    <row r="6" spans="1:8" ht="33.75" customHeight="1">
      <c r="A6" s="191" t="s">
        <v>535</v>
      </c>
      <c r="B6" s="57">
        <v>209215</v>
      </c>
      <c r="C6" s="57">
        <v>221315</v>
      </c>
      <c r="D6" s="57">
        <v>105708</v>
      </c>
      <c r="E6" s="57">
        <v>108906</v>
      </c>
      <c r="F6" s="57">
        <v>9021</v>
      </c>
      <c r="G6" s="57">
        <v>0</v>
      </c>
      <c r="H6" s="57">
        <v>654165</v>
      </c>
    </row>
    <row r="7" spans="1:8" s="124" customFormat="1" ht="33.75" customHeight="1">
      <c r="A7" s="191" t="s">
        <v>536</v>
      </c>
      <c r="B7" s="57">
        <v>216144</v>
      </c>
      <c r="C7" s="57">
        <v>223276</v>
      </c>
      <c r="D7" s="57">
        <v>108872</v>
      </c>
      <c r="E7" s="57">
        <v>109917</v>
      </c>
      <c r="F7" s="57">
        <v>40389</v>
      </c>
      <c r="G7" s="57">
        <v>0</v>
      </c>
      <c r="H7" s="57">
        <v>698598</v>
      </c>
    </row>
    <row r="8" spans="1:8" s="124" customFormat="1" ht="33.75" customHeight="1">
      <c r="A8" s="191" t="s">
        <v>568</v>
      </c>
      <c r="B8" s="57">
        <v>221463</v>
      </c>
      <c r="C8" s="57">
        <v>217890</v>
      </c>
      <c r="D8" s="57">
        <v>111030</v>
      </c>
      <c r="E8" s="57">
        <v>105346</v>
      </c>
      <c r="F8" s="57">
        <v>50337</v>
      </c>
      <c r="G8" s="57">
        <v>8133</v>
      </c>
      <c r="H8" s="57">
        <v>714199</v>
      </c>
    </row>
    <row r="9" ht="18" customHeight="1">
      <c r="H9" s="195" t="s">
        <v>609</v>
      </c>
    </row>
    <row r="10" ht="18" customHeight="1">
      <c r="A10" s="15"/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</sheetData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6" sqref="F16"/>
    </sheetView>
  </sheetViews>
  <sheetFormatPr defaultColWidth="9.00390625" defaultRowHeight="13.5"/>
  <cols>
    <col min="1" max="1" width="16.625" style="27" customWidth="1"/>
    <col min="2" max="2" width="10.375" style="27" bestFit="1" customWidth="1"/>
    <col min="3" max="9" width="9.25390625" style="27" bestFit="1" customWidth="1"/>
    <col min="10" max="10" width="8.875" style="27" customWidth="1"/>
    <col min="11" max="12" width="9.25390625" style="27" bestFit="1" customWidth="1"/>
    <col min="13" max="16384" width="9.00390625" style="27" customWidth="1"/>
  </cols>
  <sheetData>
    <row r="1" ht="21" customHeight="1">
      <c r="A1" s="26" t="s">
        <v>623</v>
      </c>
    </row>
    <row r="2" ht="15" customHeight="1"/>
    <row r="3" spans="1:12" ht="21" customHeight="1">
      <c r="A3" s="499" t="s">
        <v>619</v>
      </c>
      <c r="B3" s="381" t="s">
        <v>368</v>
      </c>
      <c r="C3" s="497" t="s">
        <v>624</v>
      </c>
      <c r="D3" s="498"/>
      <c r="E3" s="497" t="s">
        <v>625</v>
      </c>
      <c r="F3" s="498"/>
      <c r="G3" s="497" t="s">
        <v>626</v>
      </c>
      <c r="H3" s="498"/>
      <c r="I3" s="498" t="s">
        <v>627</v>
      </c>
      <c r="J3" s="498"/>
      <c r="K3" s="498" t="s">
        <v>628</v>
      </c>
      <c r="L3" s="498"/>
    </row>
    <row r="4" spans="1:12" ht="21" customHeight="1">
      <c r="A4" s="500"/>
      <c r="B4" s="307"/>
      <c r="C4" s="197" t="s">
        <v>629</v>
      </c>
      <c r="D4" s="197" t="s">
        <v>630</v>
      </c>
      <c r="E4" s="197" t="s">
        <v>629</v>
      </c>
      <c r="F4" s="197" t="s">
        <v>630</v>
      </c>
      <c r="G4" s="198" t="s">
        <v>588</v>
      </c>
      <c r="H4" s="197" t="s">
        <v>630</v>
      </c>
      <c r="I4" s="198" t="s">
        <v>588</v>
      </c>
      <c r="J4" s="197" t="s">
        <v>630</v>
      </c>
      <c r="K4" s="197" t="s">
        <v>631</v>
      </c>
      <c r="L4" s="198" t="s">
        <v>632</v>
      </c>
    </row>
    <row r="5" spans="1:12" ht="21" customHeight="1">
      <c r="A5" s="199" t="s">
        <v>622</v>
      </c>
      <c r="B5" s="200">
        <v>168307</v>
      </c>
      <c r="C5" s="58">
        <v>111</v>
      </c>
      <c r="D5" s="58">
        <v>36796</v>
      </c>
      <c r="E5" s="58">
        <v>463</v>
      </c>
      <c r="F5" s="58">
        <v>24996</v>
      </c>
      <c r="G5" s="58">
        <v>241</v>
      </c>
      <c r="H5" s="58">
        <v>57554</v>
      </c>
      <c r="I5" s="58">
        <v>296</v>
      </c>
      <c r="J5" s="58">
        <v>17160</v>
      </c>
      <c r="K5" s="58">
        <v>523</v>
      </c>
      <c r="L5" s="58">
        <v>31801</v>
      </c>
    </row>
    <row r="6" spans="1:12" ht="21" customHeight="1">
      <c r="A6" s="199" t="s">
        <v>534</v>
      </c>
      <c r="B6" s="200">
        <v>157339</v>
      </c>
      <c r="C6" s="58">
        <v>107</v>
      </c>
      <c r="D6" s="58">
        <v>43779</v>
      </c>
      <c r="E6" s="58">
        <v>395</v>
      </c>
      <c r="F6" s="58">
        <v>20439</v>
      </c>
      <c r="G6" s="58">
        <v>251</v>
      </c>
      <c r="H6" s="58">
        <v>49750</v>
      </c>
      <c r="I6" s="58">
        <v>295</v>
      </c>
      <c r="J6" s="58">
        <v>16367</v>
      </c>
      <c r="K6" s="58">
        <v>375</v>
      </c>
      <c r="L6" s="58">
        <v>27004</v>
      </c>
    </row>
    <row r="7" spans="1:12" ht="21" customHeight="1">
      <c r="A7" s="199" t="s">
        <v>535</v>
      </c>
      <c r="B7" s="200">
        <v>165399</v>
      </c>
      <c r="C7" s="58">
        <v>113</v>
      </c>
      <c r="D7" s="58">
        <v>44960</v>
      </c>
      <c r="E7" s="58">
        <v>338</v>
      </c>
      <c r="F7" s="58">
        <v>25443</v>
      </c>
      <c r="G7" s="58">
        <v>246</v>
      </c>
      <c r="H7" s="58">
        <v>52036</v>
      </c>
      <c r="I7" s="58">
        <v>300</v>
      </c>
      <c r="J7" s="58">
        <v>17212</v>
      </c>
      <c r="K7" s="58">
        <v>311</v>
      </c>
      <c r="L7" s="58">
        <v>25748</v>
      </c>
    </row>
    <row r="8" spans="1:12" s="121" customFormat="1" ht="21" customHeight="1">
      <c r="A8" s="199" t="s">
        <v>536</v>
      </c>
      <c r="B8" s="200">
        <v>173807</v>
      </c>
      <c r="C8" s="201">
        <v>123</v>
      </c>
      <c r="D8" s="201">
        <v>44850</v>
      </c>
      <c r="E8" s="58">
        <v>315</v>
      </c>
      <c r="F8" s="58">
        <v>21780</v>
      </c>
      <c r="G8" s="58">
        <v>241</v>
      </c>
      <c r="H8" s="58">
        <v>65075</v>
      </c>
      <c r="I8" s="58">
        <v>298</v>
      </c>
      <c r="J8" s="58">
        <v>17942</v>
      </c>
      <c r="K8" s="58">
        <v>362</v>
      </c>
      <c r="L8" s="58">
        <v>24160</v>
      </c>
    </row>
    <row r="9" spans="1:12" s="121" customFormat="1" ht="21" customHeight="1">
      <c r="A9" s="199" t="s">
        <v>568</v>
      </c>
      <c r="B9" s="200">
        <v>134759</v>
      </c>
      <c r="C9" s="201">
        <v>113</v>
      </c>
      <c r="D9" s="201">
        <v>43958</v>
      </c>
      <c r="E9" s="58">
        <v>328</v>
      </c>
      <c r="F9" s="58">
        <v>24148</v>
      </c>
      <c r="G9" s="58">
        <v>235</v>
      </c>
      <c r="H9" s="58">
        <v>33784</v>
      </c>
      <c r="I9" s="58">
        <v>300</v>
      </c>
      <c r="J9" s="58">
        <v>13705</v>
      </c>
      <c r="K9" s="58">
        <v>330</v>
      </c>
      <c r="L9" s="58">
        <v>19164</v>
      </c>
    </row>
    <row r="10" spans="1:12" ht="21" customHeight="1">
      <c r="A10" s="202"/>
      <c r="B10" s="203"/>
      <c r="C10" s="203"/>
      <c r="D10" s="203"/>
      <c r="E10" s="203"/>
      <c r="F10" s="203"/>
      <c r="G10" s="203"/>
      <c r="H10" s="203"/>
      <c r="K10" s="204"/>
      <c r="L10" s="55" t="s">
        <v>633</v>
      </c>
    </row>
    <row r="11" ht="21" customHeight="1">
      <c r="A11" s="205" t="s">
        <v>634</v>
      </c>
    </row>
    <row r="12" spans="1:7" ht="21" customHeight="1">
      <c r="A12" s="206" t="s">
        <v>635</v>
      </c>
      <c r="B12" s="207"/>
      <c r="C12" s="207"/>
      <c r="D12" s="207"/>
      <c r="E12" s="207"/>
      <c r="F12" s="207"/>
      <c r="G12" s="207"/>
    </row>
    <row r="13" ht="21" customHeight="1">
      <c r="A13" s="207" t="s">
        <v>636</v>
      </c>
    </row>
    <row r="15" ht="15.7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</sheetData>
  <mergeCells count="7">
    <mergeCell ref="G3:H3"/>
    <mergeCell ref="I3:J3"/>
    <mergeCell ref="K3:L3"/>
    <mergeCell ref="A3:A4"/>
    <mergeCell ref="B3:B4"/>
    <mergeCell ref="C3:D3"/>
    <mergeCell ref="E3:F3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A1" sqref="A1:IV16384"/>
    </sheetView>
  </sheetViews>
  <sheetFormatPr defaultColWidth="9.00390625" defaultRowHeight="18" customHeight="1"/>
  <cols>
    <col min="1" max="1" width="15.00390625" style="209" customWidth="1"/>
    <col min="2" max="2" width="6.25390625" style="209" customWidth="1"/>
    <col min="3" max="16384" width="9.00390625" style="209" customWidth="1"/>
  </cols>
  <sheetData>
    <row r="1" ht="18" customHeight="1">
      <c r="A1" s="208" t="s">
        <v>637</v>
      </c>
    </row>
    <row r="2" ht="18" customHeight="1" thickBot="1"/>
    <row r="3" spans="1:22" ht="18" customHeight="1">
      <c r="A3" s="501" t="s">
        <v>638</v>
      </c>
      <c r="B3" s="503" t="s">
        <v>639</v>
      </c>
      <c r="C3" s="505" t="s">
        <v>640</v>
      </c>
      <c r="D3" s="506"/>
      <c r="E3" s="507"/>
      <c r="F3" s="505" t="s">
        <v>641</v>
      </c>
      <c r="G3" s="506"/>
      <c r="H3" s="507"/>
      <c r="I3" s="505" t="s">
        <v>642</v>
      </c>
      <c r="J3" s="506"/>
      <c r="K3" s="507"/>
      <c r="L3" s="505" t="s">
        <v>643</v>
      </c>
      <c r="M3" s="506"/>
      <c r="N3" s="507"/>
      <c r="O3" s="505" t="s">
        <v>644</v>
      </c>
      <c r="P3" s="506"/>
      <c r="Q3" s="507"/>
      <c r="R3" s="505" t="s">
        <v>645</v>
      </c>
      <c r="S3" s="506"/>
      <c r="T3" s="507"/>
      <c r="U3" s="508" t="s">
        <v>646</v>
      </c>
      <c r="V3" s="509"/>
    </row>
    <row r="4" spans="1:22" ht="24" customHeight="1">
      <c r="A4" s="502"/>
      <c r="B4" s="504"/>
      <c r="C4" s="210" t="s">
        <v>647</v>
      </c>
      <c r="D4" s="210" t="s">
        <v>648</v>
      </c>
      <c r="E4" s="211" t="s">
        <v>649</v>
      </c>
      <c r="F4" s="210" t="s">
        <v>647</v>
      </c>
      <c r="G4" s="210" t="s">
        <v>648</v>
      </c>
      <c r="H4" s="211" t="s">
        <v>649</v>
      </c>
      <c r="I4" s="210" t="s">
        <v>647</v>
      </c>
      <c r="J4" s="210" t="s">
        <v>648</v>
      </c>
      <c r="K4" s="211" t="s">
        <v>649</v>
      </c>
      <c r="L4" s="210" t="s">
        <v>647</v>
      </c>
      <c r="M4" s="210" t="s">
        <v>648</v>
      </c>
      <c r="N4" s="211" t="s">
        <v>649</v>
      </c>
      <c r="O4" s="210" t="s">
        <v>647</v>
      </c>
      <c r="P4" s="210" t="s">
        <v>648</v>
      </c>
      <c r="Q4" s="211" t="s">
        <v>649</v>
      </c>
      <c r="R4" s="210" t="s">
        <v>647</v>
      </c>
      <c r="S4" s="210" t="s">
        <v>648</v>
      </c>
      <c r="T4" s="211" t="s">
        <v>649</v>
      </c>
      <c r="U4" s="210" t="s">
        <v>648</v>
      </c>
      <c r="V4" s="211" t="s">
        <v>649</v>
      </c>
    </row>
    <row r="5" spans="1:22" ht="18" customHeight="1">
      <c r="A5" s="212" t="s">
        <v>650</v>
      </c>
      <c r="B5" s="213">
        <v>297</v>
      </c>
      <c r="C5" s="214">
        <f>F5+I5+L5+O5+R5</f>
        <v>2483</v>
      </c>
      <c r="D5" s="215">
        <f>G5+J5+M5+P5+S5+U5</f>
        <v>57253</v>
      </c>
      <c r="E5" s="216" t="s">
        <v>651</v>
      </c>
      <c r="F5" s="214">
        <v>295</v>
      </c>
      <c r="G5" s="215">
        <v>14438</v>
      </c>
      <c r="H5" s="216" t="s">
        <v>651</v>
      </c>
      <c r="I5" s="214">
        <v>1367</v>
      </c>
      <c r="J5" s="214">
        <v>22033</v>
      </c>
      <c r="K5" s="216" t="s">
        <v>651</v>
      </c>
      <c r="L5" s="214">
        <v>345</v>
      </c>
      <c r="M5" s="214">
        <v>5349</v>
      </c>
      <c r="N5" s="216" t="s">
        <v>651</v>
      </c>
      <c r="O5" s="214">
        <v>247</v>
      </c>
      <c r="P5" s="214">
        <v>5089</v>
      </c>
      <c r="Q5" s="216" t="s">
        <v>651</v>
      </c>
      <c r="R5" s="215">
        <v>229</v>
      </c>
      <c r="S5" s="215">
        <v>3680</v>
      </c>
      <c r="T5" s="216" t="s">
        <v>651</v>
      </c>
      <c r="U5" s="215">
        <v>6664</v>
      </c>
      <c r="V5" s="216" t="s">
        <v>651</v>
      </c>
    </row>
    <row r="6" spans="1:22" ht="18" customHeight="1">
      <c r="A6" s="217" t="s">
        <v>652</v>
      </c>
      <c r="B6" s="213">
        <v>296</v>
      </c>
      <c r="C6" s="214">
        <f>F6+I6+L6+O6+R6</f>
        <v>2488</v>
      </c>
      <c r="D6" s="215">
        <f>G6+J6+M6+P6+S6+U6</f>
        <v>53169</v>
      </c>
      <c r="E6" s="216" t="s">
        <v>651</v>
      </c>
      <c r="F6" s="214">
        <v>317</v>
      </c>
      <c r="G6" s="215">
        <v>13756</v>
      </c>
      <c r="H6" s="216" t="s">
        <v>651</v>
      </c>
      <c r="I6" s="214">
        <v>1372</v>
      </c>
      <c r="J6" s="214">
        <v>19005</v>
      </c>
      <c r="K6" s="216" t="s">
        <v>651</v>
      </c>
      <c r="L6" s="214">
        <v>354</v>
      </c>
      <c r="M6" s="214">
        <v>4549</v>
      </c>
      <c r="N6" s="216" t="s">
        <v>651</v>
      </c>
      <c r="O6" s="214">
        <v>255</v>
      </c>
      <c r="P6" s="214">
        <v>5320</v>
      </c>
      <c r="Q6" s="216" t="s">
        <v>651</v>
      </c>
      <c r="R6" s="215">
        <v>190</v>
      </c>
      <c r="S6" s="215">
        <v>2827</v>
      </c>
      <c r="T6" s="216" t="s">
        <v>651</v>
      </c>
      <c r="U6" s="215">
        <v>7712</v>
      </c>
      <c r="V6" s="216" t="s">
        <v>651</v>
      </c>
    </row>
    <row r="7" spans="1:22" ht="18" customHeight="1">
      <c r="A7" s="217" t="s">
        <v>653</v>
      </c>
      <c r="B7" s="215">
        <v>295</v>
      </c>
      <c r="C7" s="214">
        <f>F7+I7+L7+O7+R7</f>
        <v>2229</v>
      </c>
      <c r="D7" s="215">
        <f>G7+J7+M7+P7+S7+U7</f>
        <v>46672</v>
      </c>
      <c r="E7" s="216" t="s">
        <v>651</v>
      </c>
      <c r="F7" s="214">
        <v>260</v>
      </c>
      <c r="G7" s="214">
        <v>10851</v>
      </c>
      <c r="H7" s="216" t="s">
        <v>651</v>
      </c>
      <c r="I7" s="214">
        <v>1304</v>
      </c>
      <c r="J7" s="214">
        <v>16619</v>
      </c>
      <c r="K7" s="216" t="s">
        <v>651</v>
      </c>
      <c r="L7" s="214">
        <v>301</v>
      </c>
      <c r="M7" s="214">
        <v>3921</v>
      </c>
      <c r="N7" s="216" t="s">
        <v>651</v>
      </c>
      <c r="O7" s="214">
        <v>225</v>
      </c>
      <c r="P7" s="214">
        <v>4266</v>
      </c>
      <c r="Q7" s="216" t="s">
        <v>651</v>
      </c>
      <c r="R7" s="214">
        <v>139</v>
      </c>
      <c r="S7" s="214">
        <v>2012</v>
      </c>
      <c r="T7" s="216" t="s">
        <v>651</v>
      </c>
      <c r="U7" s="214">
        <v>9003</v>
      </c>
      <c r="V7" s="216" t="s">
        <v>651</v>
      </c>
    </row>
    <row r="8" spans="1:22" s="218" customFormat="1" ht="18" customHeight="1">
      <c r="A8" s="217" t="s">
        <v>654</v>
      </c>
      <c r="B8" s="215">
        <v>295</v>
      </c>
      <c r="C8" s="214">
        <f>F8+I8+L8+O8+R8</f>
        <v>2279</v>
      </c>
      <c r="D8" s="215">
        <f>G8+J8+M8+P8+S8+U8</f>
        <v>48911</v>
      </c>
      <c r="E8" s="216" t="s">
        <v>651</v>
      </c>
      <c r="F8" s="214">
        <v>285</v>
      </c>
      <c r="G8" s="214">
        <v>12242</v>
      </c>
      <c r="H8" s="216" t="s">
        <v>651</v>
      </c>
      <c r="I8" s="214">
        <v>1280</v>
      </c>
      <c r="J8" s="214">
        <v>17638</v>
      </c>
      <c r="K8" s="216" t="s">
        <v>651</v>
      </c>
      <c r="L8" s="214">
        <v>321</v>
      </c>
      <c r="M8" s="214">
        <v>4956</v>
      </c>
      <c r="N8" s="216" t="s">
        <v>651</v>
      </c>
      <c r="O8" s="214">
        <v>212</v>
      </c>
      <c r="P8" s="214">
        <v>4410</v>
      </c>
      <c r="Q8" s="216" t="s">
        <v>651</v>
      </c>
      <c r="R8" s="214">
        <v>181</v>
      </c>
      <c r="S8" s="214">
        <v>2693</v>
      </c>
      <c r="T8" s="216" t="s">
        <v>651</v>
      </c>
      <c r="U8" s="214">
        <v>6972</v>
      </c>
      <c r="V8" s="216" t="s">
        <v>651</v>
      </c>
    </row>
    <row r="9" spans="1:22" s="218" customFormat="1" ht="18" customHeight="1">
      <c r="A9" s="217" t="s">
        <v>655</v>
      </c>
      <c r="B9" s="214">
        <f aca="true" t="shared" si="0" ref="B9:I9">SUM(B11:B22)</f>
        <v>298</v>
      </c>
      <c r="C9" s="214">
        <f t="shared" si="0"/>
        <v>2437</v>
      </c>
      <c r="D9" s="214">
        <f t="shared" si="0"/>
        <v>52885</v>
      </c>
      <c r="E9" s="214">
        <f t="shared" si="0"/>
        <v>6333</v>
      </c>
      <c r="F9" s="215">
        <f t="shared" si="0"/>
        <v>343</v>
      </c>
      <c r="G9" s="215">
        <f t="shared" si="0"/>
        <v>15341</v>
      </c>
      <c r="H9" s="215">
        <f t="shared" si="0"/>
        <v>824</v>
      </c>
      <c r="I9" s="215">
        <f t="shared" si="0"/>
        <v>1323</v>
      </c>
      <c r="J9" s="215">
        <f aca="true" t="shared" si="1" ref="J9:V9">SUM(J11:J22)</f>
        <v>18684</v>
      </c>
      <c r="K9" s="215">
        <f t="shared" si="1"/>
        <v>2581</v>
      </c>
      <c r="L9" s="215">
        <f t="shared" si="1"/>
        <v>351</v>
      </c>
      <c r="M9" s="215">
        <f t="shared" si="1"/>
        <v>4816</v>
      </c>
      <c r="N9" s="215">
        <f t="shared" si="1"/>
        <v>775</v>
      </c>
      <c r="O9" s="215">
        <f t="shared" si="1"/>
        <v>191</v>
      </c>
      <c r="P9" s="215">
        <f t="shared" si="1"/>
        <v>3278</v>
      </c>
      <c r="Q9" s="215">
        <f t="shared" si="1"/>
        <v>344</v>
      </c>
      <c r="R9" s="215">
        <f t="shared" si="1"/>
        <v>229</v>
      </c>
      <c r="S9" s="215">
        <f t="shared" si="1"/>
        <v>3594</v>
      </c>
      <c r="T9" s="215">
        <f t="shared" si="1"/>
        <v>317</v>
      </c>
      <c r="U9" s="215">
        <f t="shared" si="1"/>
        <v>7172</v>
      </c>
      <c r="V9" s="215">
        <f t="shared" si="1"/>
        <v>1492</v>
      </c>
    </row>
    <row r="10" spans="1:22" ht="18" customHeight="1">
      <c r="A10" s="217"/>
      <c r="B10" s="215"/>
      <c r="C10" s="214"/>
      <c r="D10" s="215"/>
      <c r="E10" s="215"/>
      <c r="F10" s="214"/>
      <c r="G10" s="214"/>
      <c r="H10" s="215"/>
      <c r="I10" s="214"/>
      <c r="J10" s="214"/>
      <c r="K10" s="215"/>
      <c r="L10" s="214"/>
      <c r="M10" s="214"/>
      <c r="N10" s="215"/>
      <c r="O10" s="214"/>
      <c r="P10" s="214"/>
      <c r="Q10" s="215"/>
      <c r="R10" s="214"/>
      <c r="S10" s="214"/>
      <c r="T10" s="215"/>
      <c r="U10" s="214"/>
      <c r="V10" s="215"/>
    </row>
    <row r="11" spans="1:22" ht="18" customHeight="1">
      <c r="A11" s="219" t="s">
        <v>597</v>
      </c>
      <c r="B11" s="215">
        <v>23</v>
      </c>
      <c r="C11" s="220">
        <f>F11+I11+L11+O11+R11</f>
        <v>164</v>
      </c>
      <c r="D11" s="223">
        <f>G11+J11+M11+P11+S11+U11</f>
        <v>3201</v>
      </c>
      <c r="E11" s="51" t="s">
        <v>656</v>
      </c>
      <c r="F11" s="220">
        <v>23</v>
      </c>
      <c r="G11" s="220">
        <v>850</v>
      </c>
      <c r="H11" s="51" t="s">
        <v>656</v>
      </c>
      <c r="I11" s="220">
        <v>87</v>
      </c>
      <c r="J11" s="220">
        <v>921</v>
      </c>
      <c r="K11" s="51" t="s">
        <v>656</v>
      </c>
      <c r="L11" s="220">
        <v>25</v>
      </c>
      <c r="M11" s="220">
        <v>366</v>
      </c>
      <c r="N11" s="51" t="s">
        <v>656</v>
      </c>
      <c r="O11" s="220">
        <v>13</v>
      </c>
      <c r="P11" s="220">
        <v>262</v>
      </c>
      <c r="Q11" s="51" t="s">
        <v>656</v>
      </c>
      <c r="R11" s="220">
        <v>16</v>
      </c>
      <c r="S11" s="220">
        <v>238</v>
      </c>
      <c r="T11" s="51" t="s">
        <v>656</v>
      </c>
      <c r="U11" s="220">
        <v>564</v>
      </c>
      <c r="V11" s="51" t="s">
        <v>656</v>
      </c>
    </row>
    <row r="12" spans="1:22" ht="18" customHeight="1">
      <c r="A12" s="224" t="s">
        <v>657</v>
      </c>
      <c r="B12" s="215">
        <v>24</v>
      </c>
      <c r="C12" s="220">
        <f aca="true" t="shared" si="2" ref="C12:C22">F12+I12+L12+O12+R12</f>
        <v>189</v>
      </c>
      <c r="D12" s="223">
        <f aca="true" t="shared" si="3" ref="D12:E22">G12+J12+M12+P12+S12+U12</f>
        <v>3754</v>
      </c>
      <c r="E12" s="51" t="s">
        <v>656</v>
      </c>
      <c r="F12" s="220">
        <v>24</v>
      </c>
      <c r="G12" s="220">
        <v>998</v>
      </c>
      <c r="H12" s="51" t="s">
        <v>656</v>
      </c>
      <c r="I12" s="220">
        <v>114</v>
      </c>
      <c r="J12" s="220">
        <v>1440</v>
      </c>
      <c r="K12" s="51" t="s">
        <v>656</v>
      </c>
      <c r="L12" s="220">
        <v>24</v>
      </c>
      <c r="M12" s="220">
        <v>361</v>
      </c>
      <c r="N12" s="51" t="s">
        <v>656</v>
      </c>
      <c r="O12" s="220">
        <v>10</v>
      </c>
      <c r="P12" s="220">
        <v>160</v>
      </c>
      <c r="Q12" s="51" t="s">
        <v>656</v>
      </c>
      <c r="R12" s="220">
        <v>17</v>
      </c>
      <c r="S12" s="220">
        <v>238</v>
      </c>
      <c r="T12" s="51" t="s">
        <v>656</v>
      </c>
      <c r="U12" s="220">
        <v>557</v>
      </c>
      <c r="V12" s="51" t="s">
        <v>656</v>
      </c>
    </row>
    <row r="13" spans="1:22" ht="18" customHeight="1">
      <c r="A13" s="224" t="s">
        <v>658</v>
      </c>
      <c r="B13" s="215">
        <v>26</v>
      </c>
      <c r="C13" s="220">
        <f t="shared" si="2"/>
        <v>185</v>
      </c>
      <c r="D13" s="223">
        <f t="shared" si="3"/>
        <v>3730</v>
      </c>
      <c r="E13" s="51" t="s">
        <v>656</v>
      </c>
      <c r="F13" s="220">
        <v>28</v>
      </c>
      <c r="G13" s="220">
        <v>1258</v>
      </c>
      <c r="H13" s="51" t="s">
        <v>656</v>
      </c>
      <c r="I13" s="220">
        <v>104</v>
      </c>
      <c r="J13" s="220">
        <v>1420</v>
      </c>
      <c r="K13" s="51" t="s">
        <v>656</v>
      </c>
      <c r="L13" s="220">
        <v>30</v>
      </c>
      <c r="M13" s="220">
        <v>382</v>
      </c>
      <c r="N13" s="51" t="s">
        <v>656</v>
      </c>
      <c r="O13" s="220">
        <v>11</v>
      </c>
      <c r="P13" s="220">
        <v>155</v>
      </c>
      <c r="Q13" s="51" t="s">
        <v>656</v>
      </c>
      <c r="R13" s="220">
        <v>12</v>
      </c>
      <c r="S13" s="220">
        <v>130</v>
      </c>
      <c r="T13" s="51" t="s">
        <v>656</v>
      </c>
      <c r="U13" s="220">
        <v>385</v>
      </c>
      <c r="V13" s="51" t="s">
        <v>656</v>
      </c>
    </row>
    <row r="14" spans="1:22" ht="18" customHeight="1">
      <c r="A14" s="224" t="s">
        <v>659</v>
      </c>
      <c r="B14" s="223">
        <v>26</v>
      </c>
      <c r="C14" s="220">
        <f>F14+I14+L14+O14+R14</f>
        <v>184</v>
      </c>
      <c r="D14" s="223">
        <f t="shared" si="3"/>
        <v>4074</v>
      </c>
      <c r="E14" s="51" t="s">
        <v>656</v>
      </c>
      <c r="F14" s="220">
        <v>27</v>
      </c>
      <c r="G14" s="220">
        <v>1261</v>
      </c>
      <c r="H14" s="51" t="s">
        <v>656</v>
      </c>
      <c r="I14" s="220">
        <v>105</v>
      </c>
      <c r="J14" s="220">
        <v>1307</v>
      </c>
      <c r="K14" s="51" t="s">
        <v>656</v>
      </c>
      <c r="L14" s="220">
        <v>26</v>
      </c>
      <c r="M14" s="220">
        <v>420</v>
      </c>
      <c r="N14" s="51" t="s">
        <v>656</v>
      </c>
      <c r="O14" s="220">
        <v>11</v>
      </c>
      <c r="P14" s="220">
        <v>410</v>
      </c>
      <c r="Q14" s="51" t="s">
        <v>656</v>
      </c>
      <c r="R14" s="220">
        <v>15</v>
      </c>
      <c r="S14" s="220">
        <v>225</v>
      </c>
      <c r="T14" s="51" t="s">
        <v>656</v>
      </c>
      <c r="U14" s="223">
        <v>451</v>
      </c>
      <c r="V14" s="51" t="s">
        <v>656</v>
      </c>
    </row>
    <row r="15" spans="1:22" ht="18" customHeight="1">
      <c r="A15" s="224" t="s">
        <v>660</v>
      </c>
      <c r="B15" s="223">
        <v>23</v>
      </c>
      <c r="C15" s="220">
        <f t="shared" si="2"/>
        <v>185</v>
      </c>
      <c r="D15" s="223">
        <f t="shared" si="3"/>
        <v>3574</v>
      </c>
      <c r="E15" s="51" t="s">
        <v>656</v>
      </c>
      <c r="F15" s="220">
        <v>25</v>
      </c>
      <c r="G15" s="220">
        <v>868</v>
      </c>
      <c r="H15" s="51" t="s">
        <v>656</v>
      </c>
      <c r="I15" s="220">
        <v>103</v>
      </c>
      <c r="J15" s="220">
        <v>1327</v>
      </c>
      <c r="K15" s="51" t="s">
        <v>656</v>
      </c>
      <c r="L15" s="220">
        <v>26</v>
      </c>
      <c r="M15" s="220">
        <v>369</v>
      </c>
      <c r="N15" s="51" t="s">
        <v>656</v>
      </c>
      <c r="O15" s="220">
        <v>11</v>
      </c>
      <c r="P15" s="220">
        <v>236</v>
      </c>
      <c r="Q15" s="51" t="s">
        <v>656</v>
      </c>
      <c r="R15" s="220">
        <v>20</v>
      </c>
      <c r="S15" s="220">
        <v>339</v>
      </c>
      <c r="T15" s="51" t="s">
        <v>656</v>
      </c>
      <c r="U15" s="223">
        <v>435</v>
      </c>
      <c r="V15" s="51" t="s">
        <v>656</v>
      </c>
    </row>
    <row r="16" spans="1:22" ht="18" customHeight="1">
      <c r="A16" s="224" t="s">
        <v>661</v>
      </c>
      <c r="B16" s="223">
        <v>26</v>
      </c>
      <c r="C16" s="220">
        <f t="shared" si="2"/>
        <v>235</v>
      </c>
      <c r="D16" s="223">
        <f t="shared" si="3"/>
        <v>4451</v>
      </c>
      <c r="E16" s="223">
        <f t="shared" si="3"/>
        <v>695</v>
      </c>
      <c r="F16" s="220">
        <v>25</v>
      </c>
      <c r="G16" s="220">
        <v>983</v>
      </c>
      <c r="H16" s="223">
        <v>14</v>
      </c>
      <c r="I16" s="220">
        <v>142</v>
      </c>
      <c r="J16" s="220">
        <v>1927</v>
      </c>
      <c r="K16" s="223">
        <v>310</v>
      </c>
      <c r="L16" s="220">
        <v>36</v>
      </c>
      <c r="M16" s="220">
        <v>531</v>
      </c>
      <c r="N16" s="223">
        <v>148</v>
      </c>
      <c r="O16" s="220">
        <v>10</v>
      </c>
      <c r="P16" s="220">
        <v>118</v>
      </c>
      <c r="Q16" s="223">
        <v>29</v>
      </c>
      <c r="R16" s="220">
        <v>22</v>
      </c>
      <c r="S16" s="220">
        <v>249</v>
      </c>
      <c r="T16" s="223">
        <v>4</v>
      </c>
      <c r="U16" s="220">
        <v>643</v>
      </c>
      <c r="V16" s="223">
        <v>190</v>
      </c>
    </row>
    <row r="17" spans="1:22" ht="18" customHeight="1">
      <c r="A17" s="224" t="s">
        <v>662</v>
      </c>
      <c r="B17" s="223">
        <v>25</v>
      </c>
      <c r="C17" s="220">
        <f t="shared" si="2"/>
        <v>255</v>
      </c>
      <c r="D17" s="223">
        <f t="shared" si="3"/>
        <v>5936</v>
      </c>
      <c r="E17" s="223">
        <f t="shared" si="3"/>
        <v>1135</v>
      </c>
      <c r="F17" s="220">
        <v>34</v>
      </c>
      <c r="G17" s="220">
        <v>2088</v>
      </c>
      <c r="H17" s="223">
        <v>238</v>
      </c>
      <c r="I17" s="220">
        <v>133</v>
      </c>
      <c r="J17" s="220">
        <v>1876</v>
      </c>
      <c r="K17" s="223">
        <v>369</v>
      </c>
      <c r="L17" s="220">
        <v>38</v>
      </c>
      <c r="M17" s="220">
        <v>491</v>
      </c>
      <c r="N17" s="223">
        <v>102</v>
      </c>
      <c r="O17" s="220">
        <v>21</v>
      </c>
      <c r="P17" s="220">
        <v>352</v>
      </c>
      <c r="Q17" s="223">
        <v>95</v>
      </c>
      <c r="R17" s="220">
        <v>29</v>
      </c>
      <c r="S17" s="220">
        <v>546</v>
      </c>
      <c r="T17" s="223">
        <v>86</v>
      </c>
      <c r="U17" s="220">
        <v>583</v>
      </c>
      <c r="V17" s="223">
        <v>245</v>
      </c>
    </row>
    <row r="18" spans="1:22" ht="18" customHeight="1">
      <c r="A18" s="224" t="s">
        <v>663</v>
      </c>
      <c r="B18" s="223">
        <v>27</v>
      </c>
      <c r="C18" s="220">
        <f t="shared" si="2"/>
        <v>129</v>
      </c>
      <c r="D18" s="223">
        <f t="shared" si="3"/>
        <v>3292</v>
      </c>
      <c r="E18" s="223">
        <f t="shared" si="3"/>
        <v>587</v>
      </c>
      <c r="F18" s="220">
        <v>22</v>
      </c>
      <c r="G18" s="220">
        <v>1118</v>
      </c>
      <c r="H18" s="223">
        <v>48</v>
      </c>
      <c r="I18" s="220">
        <v>66</v>
      </c>
      <c r="J18" s="220">
        <v>1100</v>
      </c>
      <c r="K18" s="223">
        <v>317</v>
      </c>
      <c r="L18" s="220">
        <v>15</v>
      </c>
      <c r="M18" s="220">
        <v>190</v>
      </c>
      <c r="N18" s="223">
        <v>9</v>
      </c>
      <c r="O18" s="220">
        <v>15</v>
      </c>
      <c r="P18" s="220">
        <v>230</v>
      </c>
      <c r="Q18" s="223">
        <v>8</v>
      </c>
      <c r="R18" s="220">
        <v>11</v>
      </c>
      <c r="S18" s="220">
        <v>97</v>
      </c>
      <c r="T18" s="223">
        <v>1</v>
      </c>
      <c r="U18" s="220">
        <v>557</v>
      </c>
      <c r="V18" s="223">
        <v>204</v>
      </c>
    </row>
    <row r="19" spans="1:22" ht="18" customHeight="1">
      <c r="A19" s="224" t="s">
        <v>664</v>
      </c>
      <c r="B19" s="223">
        <v>25</v>
      </c>
      <c r="C19" s="220">
        <f t="shared" si="2"/>
        <v>224</v>
      </c>
      <c r="D19" s="223">
        <f t="shared" si="3"/>
        <v>4457</v>
      </c>
      <c r="E19" s="223">
        <f t="shared" si="3"/>
        <v>1160</v>
      </c>
      <c r="F19" s="220">
        <v>35</v>
      </c>
      <c r="G19" s="220">
        <v>1424</v>
      </c>
      <c r="H19" s="223">
        <v>193</v>
      </c>
      <c r="I19" s="220">
        <v>118</v>
      </c>
      <c r="J19" s="220">
        <v>1528</v>
      </c>
      <c r="K19" s="223">
        <v>491</v>
      </c>
      <c r="L19" s="220">
        <v>30</v>
      </c>
      <c r="M19" s="220">
        <v>393</v>
      </c>
      <c r="N19" s="223">
        <v>155</v>
      </c>
      <c r="O19" s="220">
        <v>20</v>
      </c>
      <c r="P19" s="220">
        <v>308</v>
      </c>
      <c r="Q19" s="223">
        <v>44</v>
      </c>
      <c r="R19" s="220">
        <v>21</v>
      </c>
      <c r="S19" s="220">
        <v>330</v>
      </c>
      <c r="T19" s="223">
        <v>65</v>
      </c>
      <c r="U19" s="220">
        <v>474</v>
      </c>
      <c r="V19" s="223">
        <v>212</v>
      </c>
    </row>
    <row r="20" spans="1:22" ht="18" customHeight="1">
      <c r="A20" s="224" t="s">
        <v>665</v>
      </c>
      <c r="B20" s="223">
        <v>25</v>
      </c>
      <c r="C20" s="220">
        <f t="shared" si="2"/>
        <v>234</v>
      </c>
      <c r="D20" s="223">
        <f t="shared" si="3"/>
        <v>4932</v>
      </c>
      <c r="E20" s="223">
        <f t="shared" si="3"/>
        <v>1028</v>
      </c>
      <c r="F20" s="220">
        <v>30</v>
      </c>
      <c r="G20" s="220">
        <v>1555</v>
      </c>
      <c r="H20" s="223">
        <v>76</v>
      </c>
      <c r="I20" s="220">
        <v>127</v>
      </c>
      <c r="J20" s="220">
        <v>1753</v>
      </c>
      <c r="K20" s="223">
        <v>494</v>
      </c>
      <c r="L20" s="220">
        <v>33</v>
      </c>
      <c r="M20" s="220">
        <v>493</v>
      </c>
      <c r="N20" s="223">
        <v>158</v>
      </c>
      <c r="O20" s="220">
        <v>23</v>
      </c>
      <c r="P20" s="220">
        <v>388</v>
      </c>
      <c r="Q20" s="223">
        <v>69</v>
      </c>
      <c r="R20" s="220">
        <v>21</v>
      </c>
      <c r="S20" s="220">
        <v>289</v>
      </c>
      <c r="T20" s="223">
        <v>56</v>
      </c>
      <c r="U20" s="220">
        <v>454</v>
      </c>
      <c r="V20" s="223">
        <v>175</v>
      </c>
    </row>
    <row r="21" spans="1:22" ht="18" customHeight="1">
      <c r="A21" s="224" t="s">
        <v>666</v>
      </c>
      <c r="B21" s="223">
        <v>24</v>
      </c>
      <c r="C21" s="220">
        <f t="shared" si="2"/>
        <v>267</v>
      </c>
      <c r="D21" s="223">
        <f t="shared" si="3"/>
        <v>8188</v>
      </c>
      <c r="E21" s="223">
        <f t="shared" si="3"/>
        <v>1192</v>
      </c>
      <c r="F21" s="220">
        <v>38</v>
      </c>
      <c r="G21" s="220">
        <v>1762</v>
      </c>
      <c r="H21" s="223">
        <v>160</v>
      </c>
      <c r="I21" s="220">
        <v>135</v>
      </c>
      <c r="J21" s="220">
        <v>3130</v>
      </c>
      <c r="K21" s="223">
        <v>399</v>
      </c>
      <c r="L21" s="220">
        <v>37</v>
      </c>
      <c r="M21" s="220">
        <v>514</v>
      </c>
      <c r="N21" s="223">
        <v>120</v>
      </c>
      <c r="O21" s="220">
        <v>28</v>
      </c>
      <c r="P21" s="220">
        <v>441</v>
      </c>
      <c r="Q21" s="223">
        <v>93</v>
      </c>
      <c r="R21" s="220">
        <v>29</v>
      </c>
      <c r="S21" s="220">
        <v>706</v>
      </c>
      <c r="T21" s="223">
        <v>103</v>
      </c>
      <c r="U21" s="220">
        <v>1635</v>
      </c>
      <c r="V21" s="223">
        <v>317</v>
      </c>
    </row>
    <row r="22" spans="1:22" ht="18" customHeight="1" thickBot="1">
      <c r="A22" s="225" t="s">
        <v>667</v>
      </c>
      <c r="B22" s="226">
        <v>24</v>
      </c>
      <c r="C22" s="227">
        <f t="shared" si="2"/>
        <v>186</v>
      </c>
      <c r="D22" s="226">
        <f>G22+J22+M22+P22+S22+U22</f>
        <v>3296</v>
      </c>
      <c r="E22" s="226">
        <f t="shared" si="3"/>
        <v>536</v>
      </c>
      <c r="F22" s="227">
        <v>32</v>
      </c>
      <c r="G22" s="227">
        <v>1176</v>
      </c>
      <c r="H22" s="226">
        <v>95</v>
      </c>
      <c r="I22" s="227">
        <v>89</v>
      </c>
      <c r="J22" s="227">
        <v>955</v>
      </c>
      <c r="K22" s="226">
        <v>201</v>
      </c>
      <c r="L22" s="227">
        <v>31</v>
      </c>
      <c r="M22" s="227">
        <v>306</v>
      </c>
      <c r="N22" s="226">
        <v>83</v>
      </c>
      <c r="O22" s="227">
        <v>18</v>
      </c>
      <c r="P22" s="227">
        <v>218</v>
      </c>
      <c r="Q22" s="226">
        <v>6</v>
      </c>
      <c r="R22" s="227">
        <v>16</v>
      </c>
      <c r="S22" s="227">
        <v>207</v>
      </c>
      <c r="T22" s="226">
        <v>2</v>
      </c>
      <c r="U22" s="227">
        <v>434</v>
      </c>
      <c r="V22" s="226">
        <v>149</v>
      </c>
    </row>
    <row r="23" spans="12:22" ht="18" customHeight="1">
      <c r="L23" s="510"/>
      <c r="M23" s="511"/>
      <c r="N23" s="511"/>
      <c r="T23" s="510" t="s">
        <v>668</v>
      </c>
      <c r="U23" s="511"/>
      <c r="V23" s="511"/>
    </row>
  </sheetData>
  <mergeCells count="11">
    <mergeCell ref="U3:V3"/>
    <mergeCell ref="L23:N23"/>
    <mergeCell ref="T23:V23"/>
    <mergeCell ref="I3:K3"/>
    <mergeCell ref="L3:N3"/>
    <mergeCell ref="O3:Q3"/>
    <mergeCell ref="R3:T3"/>
    <mergeCell ref="A3:A4"/>
    <mergeCell ref="B3:B4"/>
    <mergeCell ref="C3:E3"/>
    <mergeCell ref="F3:H3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V16384"/>
    </sheetView>
  </sheetViews>
  <sheetFormatPr defaultColWidth="9.00390625" defaultRowHeight="13.5"/>
  <cols>
    <col min="1" max="9" width="12.625" style="27" customWidth="1"/>
    <col min="10" max="10" width="8.875" style="27" customWidth="1"/>
    <col min="11" max="16384" width="9.00390625" style="27" customWidth="1"/>
  </cols>
  <sheetData>
    <row r="1" ht="21" customHeight="1">
      <c r="A1" s="26" t="s">
        <v>669</v>
      </c>
    </row>
    <row r="2" ht="21" customHeight="1"/>
    <row r="3" spans="1:9" ht="21" customHeight="1">
      <c r="A3" s="512" t="s">
        <v>670</v>
      </c>
      <c r="B3" s="514" t="s">
        <v>671</v>
      </c>
      <c r="C3" s="515"/>
      <c r="D3" s="514" t="s">
        <v>672</v>
      </c>
      <c r="E3" s="516"/>
      <c r="F3" s="516"/>
      <c r="G3" s="516"/>
      <c r="H3" s="516"/>
      <c r="I3" s="515"/>
    </row>
    <row r="4" spans="1:9" ht="21" customHeight="1">
      <c r="A4" s="513"/>
      <c r="B4" s="197" t="s">
        <v>673</v>
      </c>
      <c r="C4" s="198" t="s">
        <v>674</v>
      </c>
      <c r="D4" s="197" t="s">
        <v>673</v>
      </c>
      <c r="E4" s="198" t="s">
        <v>674</v>
      </c>
      <c r="F4" s="197" t="s">
        <v>675</v>
      </c>
      <c r="G4" s="197" t="s">
        <v>676</v>
      </c>
      <c r="H4" s="197" t="s">
        <v>677</v>
      </c>
      <c r="I4" s="197" t="s">
        <v>406</v>
      </c>
    </row>
    <row r="5" spans="1:9" ht="21" customHeight="1">
      <c r="A5" s="228" t="s">
        <v>622</v>
      </c>
      <c r="B5" s="9" t="s">
        <v>678</v>
      </c>
      <c r="C5" s="9" t="s">
        <v>678</v>
      </c>
      <c r="D5" s="9">
        <v>68</v>
      </c>
      <c r="E5" s="9">
        <v>4000</v>
      </c>
      <c r="F5" s="9">
        <v>2770</v>
      </c>
      <c r="G5" s="9">
        <v>117</v>
      </c>
      <c r="H5" s="9">
        <v>884</v>
      </c>
      <c r="I5" s="9">
        <v>229</v>
      </c>
    </row>
    <row r="6" spans="1:9" ht="21" customHeight="1">
      <c r="A6" s="199" t="s">
        <v>534</v>
      </c>
      <c r="B6" s="9" t="s">
        <v>678</v>
      </c>
      <c r="C6" s="9" t="s">
        <v>678</v>
      </c>
      <c r="D6" s="9">
        <v>97</v>
      </c>
      <c r="E6" s="9">
        <v>5226</v>
      </c>
      <c r="F6" s="9">
        <v>2459</v>
      </c>
      <c r="G6" s="9">
        <v>102</v>
      </c>
      <c r="H6" s="9">
        <v>2099</v>
      </c>
      <c r="I6" s="9">
        <v>566</v>
      </c>
    </row>
    <row r="7" spans="1:9" ht="21" customHeight="1">
      <c r="A7" s="199" t="s">
        <v>535</v>
      </c>
      <c r="B7" s="9" t="s">
        <v>678</v>
      </c>
      <c r="C7" s="9" t="s">
        <v>678</v>
      </c>
      <c r="D7" s="9">
        <v>78</v>
      </c>
      <c r="E7" s="9">
        <v>6253</v>
      </c>
      <c r="F7" s="9">
        <v>3932</v>
      </c>
      <c r="G7" s="9">
        <v>34</v>
      </c>
      <c r="H7" s="9">
        <v>1104</v>
      </c>
      <c r="I7" s="9">
        <v>1183</v>
      </c>
    </row>
    <row r="8" spans="1:9" s="121" customFormat="1" ht="21" customHeight="1">
      <c r="A8" s="199" t="s">
        <v>536</v>
      </c>
      <c r="B8" s="9" t="s">
        <v>679</v>
      </c>
      <c r="C8" s="9" t="s">
        <v>678</v>
      </c>
      <c r="D8" s="9">
        <v>111</v>
      </c>
      <c r="E8" s="9">
        <v>9623</v>
      </c>
      <c r="F8" s="9">
        <v>2925</v>
      </c>
      <c r="G8" s="9">
        <v>54</v>
      </c>
      <c r="H8" s="9">
        <v>2144</v>
      </c>
      <c r="I8" s="9">
        <v>4500</v>
      </c>
    </row>
    <row r="9" spans="1:9" s="121" customFormat="1" ht="21" customHeight="1">
      <c r="A9" s="199" t="s">
        <v>568</v>
      </c>
      <c r="B9" s="9" t="s">
        <v>679</v>
      </c>
      <c r="C9" s="9" t="s">
        <v>679</v>
      </c>
      <c r="D9" s="9">
        <v>117</v>
      </c>
      <c r="E9" s="9">
        <v>6221</v>
      </c>
      <c r="F9" s="9">
        <v>2759</v>
      </c>
      <c r="G9" s="9">
        <v>49</v>
      </c>
      <c r="H9" s="9">
        <v>2371</v>
      </c>
      <c r="I9" s="9">
        <v>1042</v>
      </c>
    </row>
    <row r="10" ht="21" customHeight="1">
      <c r="I10" s="55" t="s">
        <v>680</v>
      </c>
    </row>
    <row r="13" ht="15.7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</sheetData>
  <mergeCells count="3">
    <mergeCell ref="A3:A4"/>
    <mergeCell ref="B3:C3"/>
    <mergeCell ref="D3:I3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IV16384"/>
    </sheetView>
  </sheetViews>
  <sheetFormatPr defaultColWidth="9.00390625" defaultRowHeight="13.5"/>
  <cols>
    <col min="1" max="1" width="17.625" style="2" customWidth="1"/>
    <col min="2" max="6" width="11.625" style="2" customWidth="1"/>
    <col min="7" max="16384" width="9.00390625" style="2" customWidth="1"/>
  </cols>
  <sheetData>
    <row r="1" ht="30" customHeight="1">
      <c r="A1" s="1" t="s">
        <v>681</v>
      </c>
    </row>
    <row r="2" ht="30" customHeight="1"/>
    <row r="3" spans="1:6" ht="30" customHeight="1">
      <c r="A3" s="491" t="s">
        <v>619</v>
      </c>
      <c r="B3" s="491" t="s">
        <v>682</v>
      </c>
      <c r="C3" s="491" t="s">
        <v>683</v>
      </c>
      <c r="D3" s="492"/>
      <c r="E3" s="491" t="s">
        <v>684</v>
      </c>
      <c r="F3" s="492"/>
    </row>
    <row r="4" spans="1:6" ht="30" customHeight="1">
      <c r="A4" s="492"/>
      <c r="B4" s="492"/>
      <c r="C4" s="188" t="s">
        <v>685</v>
      </c>
      <c r="D4" s="188" t="s">
        <v>686</v>
      </c>
      <c r="E4" s="188" t="s">
        <v>685</v>
      </c>
      <c r="F4" s="188" t="s">
        <v>686</v>
      </c>
    </row>
    <row r="5" spans="1:6" ht="33.75" customHeight="1">
      <c r="A5" s="191" t="s">
        <v>622</v>
      </c>
      <c r="B5" s="58">
        <v>57595</v>
      </c>
      <c r="C5" s="58">
        <v>41474</v>
      </c>
      <c r="D5" s="58">
        <v>9002</v>
      </c>
      <c r="E5" s="58">
        <v>2601</v>
      </c>
      <c r="F5" s="58">
        <v>4518</v>
      </c>
    </row>
    <row r="6" spans="1:6" ht="33.75" customHeight="1">
      <c r="A6" s="191" t="s">
        <v>534</v>
      </c>
      <c r="B6" s="58">
        <v>59097</v>
      </c>
      <c r="C6" s="58">
        <v>43749</v>
      </c>
      <c r="D6" s="58">
        <v>8581</v>
      </c>
      <c r="E6" s="58">
        <v>3611</v>
      </c>
      <c r="F6" s="58">
        <v>3156</v>
      </c>
    </row>
    <row r="7" spans="1:6" ht="33.75" customHeight="1">
      <c r="A7" s="191" t="s">
        <v>535</v>
      </c>
      <c r="B7" s="58">
        <v>54328</v>
      </c>
      <c r="C7" s="58">
        <v>41143</v>
      </c>
      <c r="D7" s="58">
        <v>8643</v>
      </c>
      <c r="E7" s="58">
        <v>1449</v>
      </c>
      <c r="F7" s="58">
        <v>3093</v>
      </c>
    </row>
    <row r="8" spans="1:6" s="124" customFormat="1" ht="33.75" customHeight="1">
      <c r="A8" s="191" t="s">
        <v>536</v>
      </c>
      <c r="B8" s="58">
        <v>63301</v>
      </c>
      <c r="C8" s="58">
        <v>45906</v>
      </c>
      <c r="D8" s="58">
        <v>11492</v>
      </c>
      <c r="E8" s="58">
        <v>2682</v>
      </c>
      <c r="F8" s="58">
        <v>3221</v>
      </c>
    </row>
    <row r="9" spans="1:6" s="124" customFormat="1" ht="33.75" customHeight="1">
      <c r="A9" s="191" t="s">
        <v>568</v>
      </c>
      <c r="B9" s="58">
        <v>72285</v>
      </c>
      <c r="C9" s="58">
        <v>54258</v>
      </c>
      <c r="D9" s="58">
        <v>12534</v>
      </c>
      <c r="E9" s="58">
        <v>2089</v>
      </c>
      <c r="F9" s="58">
        <v>3404</v>
      </c>
    </row>
    <row r="10" spans="5:6" ht="27" customHeight="1">
      <c r="E10" s="229"/>
      <c r="F10" s="86" t="s">
        <v>687</v>
      </c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mergeCells count="4">
    <mergeCell ref="A3:A4"/>
    <mergeCell ref="B3:B4"/>
    <mergeCell ref="C3:D3"/>
    <mergeCell ref="E3:F3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F10" sqref="F10"/>
    </sheetView>
  </sheetViews>
  <sheetFormatPr defaultColWidth="9.00390625" defaultRowHeight="13.5"/>
  <cols>
    <col min="1" max="1" width="10.625" style="2" customWidth="1"/>
    <col min="2" max="2" width="15.625" style="2" customWidth="1"/>
    <col min="3" max="4" width="12.625" style="2" customWidth="1"/>
    <col min="5" max="6" width="10.625" style="2" customWidth="1"/>
    <col min="7" max="16384" width="9.00390625" style="2" customWidth="1"/>
  </cols>
  <sheetData>
    <row r="1" spans="1:8" ht="30" customHeight="1">
      <c r="A1" s="1" t="s">
        <v>688</v>
      </c>
      <c r="G1" s="230"/>
      <c r="H1" s="230"/>
    </row>
    <row r="2" spans="7:8" ht="30" customHeight="1">
      <c r="G2" s="230"/>
      <c r="H2" s="230"/>
    </row>
    <row r="3" spans="1:4" ht="30" customHeight="1">
      <c r="A3" s="486" t="s">
        <v>689</v>
      </c>
      <c r="B3" s="486"/>
      <c r="C3" s="486" t="s">
        <v>690</v>
      </c>
      <c r="D3" s="486"/>
    </row>
    <row r="4" spans="1:4" ht="30" customHeight="1">
      <c r="A4" s="493" t="s">
        <v>691</v>
      </c>
      <c r="B4" s="494"/>
      <c r="C4" s="517">
        <v>63642</v>
      </c>
      <c r="D4" s="517"/>
    </row>
    <row r="5" spans="1:4" ht="30" customHeight="1">
      <c r="A5" s="493" t="s">
        <v>692</v>
      </c>
      <c r="B5" s="494"/>
      <c r="C5" s="517">
        <v>66857</v>
      </c>
      <c r="D5" s="517"/>
    </row>
    <row r="6" spans="1:4" ht="30" customHeight="1">
      <c r="A6" s="493" t="s">
        <v>693</v>
      </c>
      <c r="B6" s="494"/>
      <c r="C6" s="517">
        <v>72013</v>
      </c>
      <c r="D6" s="517"/>
    </row>
    <row r="7" spans="1:4" s="124" customFormat="1" ht="30" customHeight="1">
      <c r="A7" s="493" t="s">
        <v>694</v>
      </c>
      <c r="B7" s="494"/>
      <c r="C7" s="517">
        <v>81325</v>
      </c>
      <c r="D7" s="517"/>
    </row>
    <row r="8" spans="1:4" s="124" customFormat="1" ht="30" customHeight="1">
      <c r="A8" s="493" t="s">
        <v>695</v>
      </c>
      <c r="B8" s="494"/>
      <c r="C8" s="517">
        <v>52007</v>
      </c>
      <c r="D8" s="517"/>
    </row>
    <row r="9" ht="30" customHeight="1">
      <c r="D9" s="231" t="s">
        <v>696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mergeCells count="12">
    <mergeCell ref="A7:B7"/>
    <mergeCell ref="C7:D7"/>
    <mergeCell ref="A8:B8"/>
    <mergeCell ref="C8:D8"/>
    <mergeCell ref="A5:B5"/>
    <mergeCell ref="C5:D5"/>
    <mergeCell ref="A6:B6"/>
    <mergeCell ref="C6:D6"/>
    <mergeCell ref="A3:B3"/>
    <mergeCell ref="C3:D3"/>
    <mergeCell ref="A4:B4"/>
    <mergeCell ref="C4:D4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:IV16384"/>
    </sheetView>
  </sheetViews>
  <sheetFormatPr defaultColWidth="9.00390625" defaultRowHeight="13.5"/>
  <cols>
    <col min="1" max="1" width="15.625" style="2" customWidth="1"/>
    <col min="2" max="7" width="10.125" style="2" customWidth="1"/>
    <col min="8" max="16384" width="9.00390625" style="2" customWidth="1"/>
  </cols>
  <sheetData>
    <row r="1" ht="21" customHeight="1">
      <c r="A1" s="1" t="s">
        <v>697</v>
      </c>
    </row>
    <row r="2" ht="21" customHeight="1"/>
    <row r="3" spans="1:7" ht="19.5" customHeight="1">
      <c r="A3" s="491" t="s">
        <v>698</v>
      </c>
      <c r="B3" s="518" t="s">
        <v>699</v>
      </c>
      <c r="C3" s="519"/>
      <c r="D3" s="520" t="s">
        <v>700</v>
      </c>
      <c r="E3" s="521"/>
      <c r="F3" s="518" t="s">
        <v>701</v>
      </c>
      <c r="G3" s="519"/>
    </row>
    <row r="4" spans="1:7" ht="19.5" customHeight="1">
      <c r="A4" s="492"/>
      <c r="B4" s="232" t="s">
        <v>702</v>
      </c>
      <c r="C4" s="232" t="s">
        <v>703</v>
      </c>
      <c r="D4" s="233" t="s">
        <v>702</v>
      </c>
      <c r="E4" s="233" t="s">
        <v>703</v>
      </c>
      <c r="F4" s="233" t="s">
        <v>702</v>
      </c>
      <c r="G4" s="233" t="s">
        <v>703</v>
      </c>
    </row>
    <row r="5" spans="1:7" s="124" customFormat="1" ht="19.5" customHeight="1">
      <c r="A5" s="234" t="s">
        <v>682</v>
      </c>
      <c r="B5" s="235">
        <v>42448</v>
      </c>
      <c r="C5" s="235">
        <v>845427</v>
      </c>
      <c r="D5" s="235">
        <v>54732</v>
      </c>
      <c r="E5" s="235">
        <v>889826</v>
      </c>
      <c r="F5" s="235">
        <v>46683</v>
      </c>
      <c r="G5" s="235">
        <v>901421</v>
      </c>
    </row>
    <row r="6" spans="1:7" ht="19.5" customHeight="1">
      <c r="A6" s="236"/>
      <c r="B6" s="8"/>
      <c r="C6" s="8"/>
      <c r="D6" s="8"/>
      <c r="E6" s="8"/>
      <c r="F6" s="8"/>
      <c r="G6" s="8"/>
    </row>
    <row r="7" spans="1:7" ht="19.5" customHeight="1">
      <c r="A7" s="237" t="s">
        <v>704</v>
      </c>
      <c r="B7" s="8">
        <v>2211</v>
      </c>
      <c r="C7" s="8">
        <v>40969</v>
      </c>
      <c r="D7" s="8">
        <v>2340</v>
      </c>
      <c r="E7" s="8">
        <v>39129</v>
      </c>
      <c r="F7" s="8">
        <v>2559</v>
      </c>
      <c r="G7" s="8">
        <v>41662</v>
      </c>
    </row>
    <row r="8" spans="1:7" ht="19.5" customHeight="1">
      <c r="A8" s="237" t="s">
        <v>705</v>
      </c>
      <c r="B8" s="8">
        <v>1221</v>
      </c>
      <c r="C8" s="8">
        <v>31692</v>
      </c>
      <c r="D8" s="8">
        <v>1313</v>
      </c>
      <c r="E8" s="8">
        <v>33723</v>
      </c>
      <c r="F8" s="8">
        <v>1110</v>
      </c>
      <c r="G8" s="8">
        <v>28637</v>
      </c>
    </row>
    <row r="9" spans="1:7" ht="19.5" customHeight="1">
      <c r="A9" s="237" t="s">
        <v>706</v>
      </c>
      <c r="B9" s="8">
        <v>2016</v>
      </c>
      <c r="C9" s="8">
        <v>34415</v>
      </c>
      <c r="D9" s="8">
        <v>1862</v>
      </c>
      <c r="E9" s="8">
        <v>33196</v>
      </c>
      <c r="F9" s="8">
        <v>1608</v>
      </c>
      <c r="G9" s="8">
        <v>28757</v>
      </c>
    </row>
    <row r="10" spans="1:7" ht="19.5" customHeight="1">
      <c r="A10" s="237" t="s">
        <v>707</v>
      </c>
      <c r="B10" s="8">
        <v>1577</v>
      </c>
      <c r="C10" s="8">
        <v>27783</v>
      </c>
      <c r="D10" s="8">
        <v>1603</v>
      </c>
      <c r="E10" s="8">
        <v>31687</v>
      </c>
      <c r="F10" s="8">
        <v>1615</v>
      </c>
      <c r="G10" s="8">
        <v>30221</v>
      </c>
    </row>
    <row r="11" spans="1:7" ht="19.5" customHeight="1">
      <c r="A11" s="237" t="s">
        <v>708</v>
      </c>
      <c r="B11" s="8">
        <v>1444</v>
      </c>
      <c r="C11" s="8">
        <v>31003</v>
      </c>
      <c r="D11" s="8">
        <v>1450</v>
      </c>
      <c r="E11" s="8">
        <v>26568</v>
      </c>
      <c r="F11" s="8">
        <v>1424</v>
      </c>
      <c r="G11" s="8">
        <v>27323</v>
      </c>
    </row>
    <row r="12" spans="1:7" ht="19.5" customHeight="1">
      <c r="A12" s="237" t="s">
        <v>709</v>
      </c>
      <c r="B12" s="8">
        <v>1485</v>
      </c>
      <c r="C12" s="8">
        <v>23671</v>
      </c>
      <c r="D12" s="8">
        <v>1602</v>
      </c>
      <c r="E12" s="8">
        <v>25171</v>
      </c>
      <c r="F12" s="8">
        <v>1555</v>
      </c>
      <c r="G12" s="8">
        <v>22977</v>
      </c>
    </row>
    <row r="13" spans="1:7" ht="19.5" customHeight="1">
      <c r="A13" s="237" t="s">
        <v>710</v>
      </c>
      <c r="B13" s="8">
        <v>1639</v>
      </c>
      <c r="C13" s="8">
        <v>32800</v>
      </c>
      <c r="D13" s="8">
        <v>1630</v>
      </c>
      <c r="E13" s="8">
        <v>32066</v>
      </c>
      <c r="F13" s="8">
        <v>1726</v>
      </c>
      <c r="G13" s="8">
        <v>41642</v>
      </c>
    </row>
    <row r="14" spans="1:7" ht="19.5" customHeight="1">
      <c r="A14" s="237" t="s">
        <v>711</v>
      </c>
      <c r="B14" s="8">
        <v>1733</v>
      </c>
      <c r="C14" s="8">
        <v>42242</v>
      </c>
      <c r="D14" s="8">
        <v>1827</v>
      </c>
      <c r="E14" s="8">
        <v>41863</v>
      </c>
      <c r="F14" s="8">
        <v>1777</v>
      </c>
      <c r="G14" s="8">
        <v>40665</v>
      </c>
    </row>
    <row r="15" spans="1:7" ht="19.5" customHeight="1">
      <c r="A15" s="237" t="s">
        <v>712</v>
      </c>
      <c r="B15" s="8">
        <v>1945</v>
      </c>
      <c r="C15" s="8">
        <v>41390</v>
      </c>
      <c r="D15" s="8">
        <v>2064</v>
      </c>
      <c r="E15" s="8">
        <v>40993</v>
      </c>
      <c r="F15" s="8">
        <v>2236</v>
      </c>
      <c r="G15" s="8">
        <v>45559</v>
      </c>
    </row>
    <row r="16" spans="1:7" ht="19.5" customHeight="1">
      <c r="A16" s="237" t="s">
        <v>713</v>
      </c>
      <c r="B16" s="8">
        <v>1611</v>
      </c>
      <c r="C16" s="8">
        <v>38021</v>
      </c>
      <c r="D16" s="8">
        <v>1649</v>
      </c>
      <c r="E16" s="8">
        <v>40572</v>
      </c>
      <c r="F16" s="8">
        <v>1879</v>
      </c>
      <c r="G16" s="8">
        <v>41873</v>
      </c>
    </row>
    <row r="17" spans="1:7" ht="19.5" customHeight="1">
      <c r="A17" s="237" t="s">
        <v>714</v>
      </c>
      <c r="B17" s="8">
        <v>1557</v>
      </c>
      <c r="C17" s="8">
        <v>30577</v>
      </c>
      <c r="D17" s="8">
        <v>1712</v>
      </c>
      <c r="E17" s="8">
        <v>35898</v>
      </c>
      <c r="F17" s="8">
        <v>1609</v>
      </c>
      <c r="G17" s="8">
        <v>32619</v>
      </c>
    </row>
    <row r="18" spans="1:7" ht="19.5" customHeight="1">
      <c r="A18" s="237" t="s">
        <v>715</v>
      </c>
      <c r="B18" s="8">
        <v>2117</v>
      </c>
      <c r="C18" s="8">
        <v>36212</v>
      </c>
      <c r="D18" s="8">
        <v>2029</v>
      </c>
      <c r="E18" s="8">
        <v>35018</v>
      </c>
      <c r="F18" s="8">
        <v>1727</v>
      </c>
      <c r="G18" s="8">
        <v>34112</v>
      </c>
    </row>
    <row r="19" spans="1:7" ht="19.5" customHeight="1">
      <c r="A19" s="237" t="s">
        <v>716</v>
      </c>
      <c r="B19" s="8">
        <v>521</v>
      </c>
      <c r="C19" s="8">
        <v>11042</v>
      </c>
      <c r="D19" s="8">
        <v>479</v>
      </c>
      <c r="E19" s="8">
        <v>11501</v>
      </c>
      <c r="F19" s="8">
        <v>538</v>
      </c>
      <c r="G19" s="8">
        <v>10254</v>
      </c>
    </row>
    <row r="20" spans="1:7" ht="19.5" customHeight="1">
      <c r="A20" s="237" t="s">
        <v>717</v>
      </c>
      <c r="B20" s="8">
        <v>710</v>
      </c>
      <c r="C20" s="8">
        <v>11034</v>
      </c>
      <c r="D20" s="8">
        <v>746</v>
      </c>
      <c r="E20" s="8">
        <v>11979</v>
      </c>
      <c r="F20" s="8">
        <v>764</v>
      </c>
      <c r="G20" s="8">
        <v>11956</v>
      </c>
    </row>
    <row r="21" spans="1:7" ht="19.5" customHeight="1">
      <c r="A21" s="237" t="s">
        <v>718</v>
      </c>
      <c r="B21" s="8">
        <v>1599</v>
      </c>
      <c r="C21" s="8">
        <v>33889</v>
      </c>
      <c r="D21" s="8">
        <v>1637</v>
      </c>
      <c r="E21" s="8">
        <v>34753</v>
      </c>
      <c r="F21" s="8">
        <v>1594</v>
      </c>
      <c r="G21" s="8">
        <v>32178</v>
      </c>
    </row>
    <row r="22" spans="1:7" ht="19.5" customHeight="1">
      <c r="A22" s="237" t="s">
        <v>719</v>
      </c>
      <c r="B22" s="8">
        <v>1459</v>
      </c>
      <c r="C22" s="8">
        <v>31231</v>
      </c>
      <c r="D22" s="8">
        <v>1462</v>
      </c>
      <c r="E22" s="8">
        <v>29759</v>
      </c>
      <c r="F22" s="8">
        <v>1503</v>
      </c>
      <c r="G22" s="8">
        <v>33795</v>
      </c>
    </row>
    <row r="23" spans="1:7" ht="19.5" customHeight="1">
      <c r="A23" s="237" t="s">
        <v>720</v>
      </c>
      <c r="B23" s="8">
        <v>1655</v>
      </c>
      <c r="C23" s="8">
        <v>32475</v>
      </c>
      <c r="D23" s="8">
        <v>1521</v>
      </c>
      <c r="E23" s="8">
        <v>31672</v>
      </c>
      <c r="F23" s="8">
        <v>1573</v>
      </c>
      <c r="G23" s="8">
        <v>38855</v>
      </c>
    </row>
    <row r="24" spans="1:7" ht="19.5" customHeight="1">
      <c r="A24" s="237" t="s">
        <v>721</v>
      </c>
      <c r="B24" s="8">
        <v>1374</v>
      </c>
      <c r="C24" s="8">
        <v>25598</v>
      </c>
      <c r="D24" s="9">
        <v>1499</v>
      </c>
      <c r="E24" s="9">
        <v>32154</v>
      </c>
      <c r="F24" s="9">
        <v>1504</v>
      </c>
      <c r="G24" s="9">
        <v>33202</v>
      </c>
    </row>
    <row r="25" spans="1:7" ht="19.5" customHeight="1">
      <c r="A25" s="237" t="s">
        <v>722</v>
      </c>
      <c r="B25" s="8">
        <v>669</v>
      </c>
      <c r="C25" s="8">
        <v>11902</v>
      </c>
      <c r="D25" s="8">
        <v>701</v>
      </c>
      <c r="E25" s="8">
        <v>12518</v>
      </c>
      <c r="F25" s="8">
        <v>751</v>
      </c>
      <c r="G25" s="8">
        <v>12793</v>
      </c>
    </row>
    <row r="26" spans="1:7" ht="19.5" customHeight="1">
      <c r="A26" s="237" t="s">
        <v>723</v>
      </c>
      <c r="B26" s="8">
        <v>1232</v>
      </c>
      <c r="C26" s="8">
        <v>22111</v>
      </c>
      <c r="D26" s="8">
        <v>1262</v>
      </c>
      <c r="E26" s="8">
        <v>20918</v>
      </c>
      <c r="F26" s="8">
        <v>1153</v>
      </c>
      <c r="G26" s="8">
        <v>18412</v>
      </c>
    </row>
    <row r="27" spans="1:7" ht="19.5" customHeight="1">
      <c r="A27" s="237" t="s">
        <v>724</v>
      </c>
      <c r="B27" s="8">
        <v>1294</v>
      </c>
      <c r="C27" s="8">
        <v>33626</v>
      </c>
      <c r="D27" s="8">
        <v>1187</v>
      </c>
      <c r="E27" s="8">
        <v>29193</v>
      </c>
      <c r="F27" s="8">
        <v>1487</v>
      </c>
      <c r="G27" s="8">
        <v>33613</v>
      </c>
    </row>
    <row r="28" spans="1:7" ht="19.5" customHeight="1">
      <c r="A28" s="237" t="s">
        <v>725</v>
      </c>
      <c r="B28" s="8">
        <v>1461</v>
      </c>
      <c r="C28" s="8">
        <v>30783</v>
      </c>
      <c r="D28" s="8">
        <v>1576</v>
      </c>
      <c r="E28" s="8">
        <v>30411</v>
      </c>
      <c r="F28" s="8">
        <v>1485</v>
      </c>
      <c r="G28" s="8">
        <v>31877</v>
      </c>
    </row>
    <row r="29" spans="1:7" ht="19.5" customHeight="1">
      <c r="A29" s="237" t="s">
        <v>726</v>
      </c>
      <c r="B29" s="8">
        <v>557</v>
      </c>
      <c r="C29" s="8">
        <v>12246</v>
      </c>
      <c r="D29" s="8">
        <v>574</v>
      </c>
      <c r="E29" s="8">
        <v>11709</v>
      </c>
      <c r="F29" s="8">
        <v>668</v>
      </c>
      <c r="G29" s="8">
        <v>14137</v>
      </c>
    </row>
    <row r="30" spans="1:7" ht="19.5" customHeight="1">
      <c r="A30" s="237" t="s">
        <v>727</v>
      </c>
      <c r="B30" s="8">
        <v>1449</v>
      </c>
      <c r="C30" s="8">
        <v>21441</v>
      </c>
      <c r="D30" s="8">
        <v>1510</v>
      </c>
      <c r="E30" s="8">
        <v>20932</v>
      </c>
      <c r="F30" s="8">
        <v>1531</v>
      </c>
      <c r="G30" s="8">
        <v>21193</v>
      </c>
    </row>
    <row r="31" spans="1:7" ht="19.5" customHeight="1">
      <c r="A31" s="237" t="s">
        <v>728</v>
      </c>
      <c r="B31" s="8">
        <v>1100</v>
      </c>
      <c r="C31" s="8">
        <v>29895</v>
      </c>
      <c r="D31" s="8">
        <v>1112</v>
      </c>
      <c r="E31" s="8">
        <v>32092</v>
      </c>
      <c r="F31" s="8">
        <v>1153</v>
      </c>
      <c r="G31" s="8">
        <v>32853</v>
      </c>
    </row>
    <row r="32" spans="1:7" ht="19.5" customHeight="1">
      <c r="A32" s="237" t="s">
        <v>729</v>
      </c>
      <c r="B32" s="8">
        <v>1886</v>
      </c>
      <c r="C32" s="8">
        <v>42518</v>
      </c>
      <c r="D32" s="8">
        <v>1912</v>
      </c>
      <c r="E32" s="8">
        <v>45408</v>
      </c>
      <c r="F32" s="8">
        <v>1827</v>
      </c>
      <c r="G32" s="8">
        <v>43993</v>
      </c>
    </row>
    <row r="33" spans="1:7" ht="19.5" customHeight="1">
      <c r="A33" s="237" t="s">
        <v>730</v>
      </c>
      <c r="B33" s="8">
        <v>787</v>
      </c>
      <c r="C33" s="8">
        <v>12759</v>
      </c>
      <c r="D33" s="8">
        <v>878</v>
      </c>
      <c r="E33" s="8">
        <v>12212</v>
      </c>
      <c r="F33" s="8">
        <v>885</v>
      </c>
      <c r="G33" s="8">
        <v>12607</v>
      </c>
    </row>
    <row r="34" spans="1:7" ht="19.5" customHeight="1">
      <c r="A34" s="238" t="s">
        <v>731</v>
      </c>
      <c r="B34" s="8">
        <v>997</v>
      </c>
      <c r="C34" s="8">
        <v>16098</v>
      </c>
      <c r="D34" s="8">
        <v>1056</v>
      </c>
      <c r="E34" s="8">
        <v>16440</v>
      </c>
      <c r="F34" s="8">
        <v>1026</v>
      </c>
      <c r="G34" s="8">
        <v>14701</v>
      </c>
    </row>
    <row r="35" spans="1:7" ht="19.5" customHeight="1">
      <c r="A35" s="237" t="s">
        <v>732</v>
      </c>
      <c r="B35" s="8">
        <v>742</v>
      </c>
      <c r="C35" s="8">
        <v>13116</v>
      </c>
      <c r="D35" s="8">
        <v>798</v>
      </c>
      <c r="E35" s="8">
        <v>13034</v>
      </c>
      <c r="F35" s="8">
        <v>829</v>
      </c>
      <c r="G35" s="8">
        <v>15198</v>
      </c>
    </row>
    <row r="36" spans="1:7" ht="19.5" customHeight="1">
      <c r="A36" s="238" t="s">
        <v>733</v>
      </c>
      <c r="B36" s="8">
        <v>1249</v>
      </c>
      <c r="C36" s="8">
        <v>22652</v>
      </c>
      <c r="D36" s="8">
        <v>1248</v>
      </c>
      <c r="E36" s="8">
        <v>20016</v>
      </c>
      <c r="F36" s="8">
        <v>1231</v>
      </c>
      <c r="G36" s="8">
        <v>20973</v>
      </c>
    </row>
    <row r="37" spans="1:7" ht="19.5" customHeight="1">
      <c r="A37" s="238" t="s">
        <v>734</v>
      </c>
      <c r="B37" s="8">
        <v>693</v>
      </c>
      <c r="C37" s="8">
        <v>14337</v>
      </c>
      <c r="D37" s="8">
        <v>636</v>
      </c>
      <c r="E37" s="8">
        <v>11518</v>
      </c>
      <c r="F37" s="8">
        <v>672</v>
      </c>
      <c r="G37" s="8">
        <v>12467</v>
      </c>
    </row>
    <row r="38" spans="1:7" ht="19.5" customHeight="1">
      <c r="A38" s="238" t="s">
        <v>735</v>
      </c>
      <c r="B38" s="8">
        <v>393</v>
      </c>
      <c r="C38" s="8">
        <v>5119</v>
      </c>
      <c r="D38" s="8">
        <v>11388</v>
      </c>
      <c r="E38" s="8">
        <v>38497</v>
      </c>
      <c r="F38" s="8">
        <v>3142</v>
      </c>
      <c r="G38" s="8">
        <v>31699</v>
      </c>
    </row>
    <row r="39" spans="1:7" ht="19.5" customHeight="1">
      <c r="A39" s="239" t="s">
        <v>736</v>
      </c>
      <c r="B39" s="8">
        <v>65</v>
      </c>
      <c r="C39" s="8">
        <v>780</v>
      </c>
      <c r="D39" s="8">
        <v>469</v>
      </c>
      <c r="E39" s="8">
        <v>7226</v>
      </c>
      <c r="F39" s="8">
        <v>542</v>
      </c>
      <c r="G39" s="8">
        <v>8618</v>
      </c>
    </row>
    <row r="40" spans="1:7" ht="21" customHeight="1">
      <c r="A40" s="240" t="s">
        <v>737</v>
      </c>
      <c r="C40" s="241"/>
      <c r="E40" s="241"/>
      <c r="G40" s="241" t="s">
        <v>738</v>
      </c>
    </row>
    <row r="41" s="16" customFormat="1" ht="13.5">
      <c r="A41" s="242" t="s">
        <v>739</v>
      </c>
    </row>
  </sheetData>
  <mergeCells count="4">
    <mergeCell ref="A3:A4"/>
    <mergeCell ref="B3:C3"/>
    <mergeCell ref="D3:E3"/>
    <mergeCell ref="F3:G3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:IV16384"/>
    </sheetView>
  </sheetViews>
  <sheetFormatPr defaultColWidth="9.00390625" defaultRowHeight="13.5"/>
  <cols>
    <col min="1" max="1" width="14.625" style="27" customWidth="1"/>
    <col min="2" max="13" width="9.625" style="27" customWidth="1"/>
    <col min="14" max="16384" width="9.00390625" style="27" customWidth="1"/>
  </cols>
  <sheetData>
    <row r="1" ht="17.25" customHeight="1">
      <c r="A1" s="26" t="s">
        <v>740</v>
      </c>
    </row>
    <row r="2" ht="17.25" customHeight="1"/>
    <row r="3" spans="1:13" ht="17.25" customHeight="1">
      <c r="A3" s="499" t="s">
        <v>741</v>
      </c>
      <c r="B3" s="514" t="s">
        <v>368</v>
      </c>
      <c r="C3" s="515"/>
      <c r="D3" s="522" t="s">
        <v>742</v>
      </c>
      <c r="E3" s="522"/>
      <c r="F3" s="522" t="s">
        <v>743</v>
      </c>
      <c r="G3" s="522"/>
      <c r="H3" s="522" t="s">
        <v>744</v>
      </c>
      <c r="I3" s="522"/>
      <c r="J3" s="514" t="s">
        <v>745</v>
      </c>
      <c r="K3" s="523"/>
      <c r="L3" s="524" t="s">
        <v>746</v>
      </c>
      <c r="M3" s="522"/>
    </row>
    <row r="4" spans="1:13" ht="17.25" customHeight="1">
      <c r="A4" s="500"/>
      <c r="B4" s="243" t="s">
        <v>702</v>
      </c>
      <c r="C4" s="243" t="s">
        <v>703</v>
      </c>
      <c r="D4" s="243" t="s">
        <v>702</v>
      </c>
      <c r="E4" s="243" t="s">
        <v>703</v>
      </c>
      <c r="F4" s="243" t="s">
        <v>702</v>
      </c>
      <c r="G4" s="243" t="s">
        <v>703</v>
      </c>
      <c r="H4" s="243" t="s">
        <v>702</v>
      </c>
      <c r="I4" s="243" t="s">
        <v>703</v>
      </c>
      <c r="J4" s="243" t="s">
        <v>702</v>
      </c>
      <c r="K4" s="245" t="s">
        <v>703</v>
      </c>
      <c r="L4" s="244" t="s">
        <v>702</v>
      </c>
      <c r="M4" s="243" t="s">
        <v>703</v>
      </c>
    </row>
    <row r="5" spans="1:13" s="28" customFormat="1" ht="17.25" customHeight="1">
      <c r="A5" s="199" t="s">
        <v>747</v>
      </c>
      <c r="B5" s="9">
        <v>5807</v>
      </c>
      <c r="C5" s="9">
        <v>326656</v>
      </c>
      <c r="D5" s="9">
        <v>250</v>
      </c>
      <c r="E5" s="9">
        <v>133525</v>
      </c>
      <c r="F5" s="9">
        <v>5001</v>
      </c>
      <c r="G5" s="9">
        <v>164011</v>
      </c>
      <c r="H5" s="9">
        <v>50</v>
      </c>
      <c r="I5" s="9">
        <v>8000</v>
      </c>
      <c r="J5" s="9">
        <v>506</v>
      </c>
      <c r="K5" s="12">
        <v>21120</v>
      </c>
      <c r="L5" s="52">
        <v>0</v>
      </c>
      <c r="M5" s="9">
        <v>0</v>
      </c>
    </row>
    <row r="6" spans="1:13" s="28" customFormat="1" ht="17.25" customHeight="1">
      <c r="A6" s="246" t="s">
        <v>748</v>
      </c>
      <c r="B6" s="9">
        <v>5911</v>
      </c>
      <c r="C6" s="9">
        <v>309090</v>
      </c>
      <c r="D6" s="9">
        <v>215</v>
      </c>
      <c r="E6" s="9">
        <v>116349</v>
      </c>
      <c r="F6" s="9">
        <v>5151</v>
      </c>
      <c r="G6" s="9">
        <v>161857</v>
      </c>
      <c r="H6" s="9">
        <v>56</v>
      </c>
      <c r="I6" s="9">
        <v>8383</v>
      </c>
      <c r="J6" s="9">
        <v>489</v>
      </c>
      <c r="K6" s="9">
        <v>22501</v>
      </c>
      <c r="L6" s="52">
        <v>0</v>
      </c>
      <c r="M6" s="9">
        <v>0</v>
      </c>
    </row>
    <row r="7" spans="1:13" s="28" customFormat="1" ht="16.5" customHeight="1">
      <c r="A7" s="246" t="s">
        <v>749</v>
      </c>
      <c r="B7" s="9">
        <v>5945</v>
      </c>
      <c r="C7" s="9">
        <v>301118</v>
      </c>
      <c r="D7" s="9">
        <v>198</v>
      </c>
      <c r="E7" s="9">
        <v>102254</v>
      </c>
      <c r="F7" s="9">
        <v>5179</v>
      </c>
      <c r="G7" s="9">
        <v>167911</v>
      </c>
      <c r="H7" s="9">
        <v>79</v>
      </c>
      <c r="I7" s="9">
        <v>9661</v>
      </c>
      <c r="J7" s="9">
        <v>489</v>
      </c>
      <c r="K7" s="9">
        <v>21292</v>
      </c>
      <c r="L7" s="52">
        <v>0</v>
      </c>
      <c r="M7" s="9">
        <v>0</v>
      </c>
    </row>
    <row r="8" spans="1:13" s="128" customFormat="1" ht="17.25" customHeight="1">
      <c r="A8" s="246" t="s">
        <v>750</v>
      </c>
      <c r="B8" s="9">
        <v>6020</v>
      </c>
      <c r="C8" s="9">
        <v>318240</v>
      </c>
      <c r="D8" s="9">
        <v>219</v>
      </c>
      <c r="E8" s="9">
        <v>110800</v>
      </c>
      <c r="F8" s="9">
        <v>5262</v>
      </c>
      <c r="G8" s="9">
        <v>176200</v>
      </c>
      <c r="H8" s="9">
        <v>69</v>
      </c>
      <c r="I8" s="9">
        <v>10280</v>
      </c>
      <c r="J8" s="9">
        <v>470</v>
      </c>
      <c r="K8" s="9">
        <v>20960</v>
      </c>
      <c r="L8" s="52">
        <v>0</v>
      </c>
      <c r="M8" s="9">
        <v>0</v>
      </c>
    </row>
    <row r="9" spans="1:13" s="128" customFormat="1" ht="17.25" customHeight="1">
      <c r="A9" s="246" t="s">
        <v>751</v>
      </c>
      <c r="B9" s="9">
        <v>6224</v>
      </c>
      <c r="C9" s="9">
        <v>341610</v>
      </c>
      <c r="D9" s="9">
        <v>237</v>
      </c>
      <c r="E9" s="9">
        <v>124540</v>
      </c>
      <c r="F9" s="9">
        <v>5437</v>
      </c>
      <c r="G9" s="9">
        <v>181540</v>
      </c>
      <c r="H9" s="9">
        <v>78</v>
      </c>
      <c r="I9" s="9">
        <v>15450</v>
      </c>
      <c r="J9" s="9">
        <v>472</v>
      </c>
      <c r="K9" s="9">
        <v>20080</v>
      </c>
      <c r="L9" s="52">
        <v>0</v>
      </c>
      <c r="M9" s="9">
        <v>0</v>
      </c>
    </row>
    <row r="10" spans="1:13" ht="17.25" customHeight="1">
      <c r="A10" s="247"/>
      <c r="B10" s="8"/>
      <c r="C10" s="9"/>
      <c r="D10" s="8"/>
      <c r="E10" s="8"/>
      <c r="F10" s="8"/>
      <c r="G10" s="8"/>
      <c r="H10" s="8"/>
      <c r="I10" s="8"/>
      <c r="J10" s="8"/>
      <c r="K10" s="248"/>
      <c r="L10" s="249"/>
      <c r="M10" s="8"/>
    </row>
    <row r="11" spans="1:13" ht="17.25" customHeight="1">
      <c r="A11" s="193" t="s">
        <v>597</v>
      </c>
      <c r="B11" s="9">
        <v>400</v>
      </c>
      <c r="C11" s="9">
        <v>20860</v>
      </c>
      <c r="D11" s="8">
        <v>11</v>
      </c>
      <c r="E11" s="8">
        <v>6930</v>
      </c>
      <c r="F11" s="8">
        <v>351</v>
      </c>
      <c r="G11" s="8">
        <v>10770</v>
      </c>
      <c r="H11" s="8">
        <v>2</v>
      </c>
      <c r="I11" s="8">
        <v>780</v>
      </c>
      <c r="J11" s="8">
        <v>36</v>
      </c>
      <c r="K11" s="248">
        <v>2380</v>
      </c>
      <c r="L11" s="249">
        <v>0</v>
      </c>
      <c r="M11" s="8">
        <v>0</v>
      </c>
    </row>
    <row r="12" spans="1:13" ht="17.25" customHeight="1">
      <c r="A12" s="194" t="s">
        <v>598</v>
      </c>
      <c r="B12" s="9">
        <v>469</v>
      </c>
      <c r="C12" s="9">
        <v>17800</v>
      </c>
      <c r="D12" s="8">
        <v>5</v>
      </c>
      <c r="E12" s="8">
        <v>2700</v>
      </c>
      <c r="F12" s="8">
        <v>419</v>
      </c>
      <c r="G12" s="8">
        <v>11930</v>
      </c>
      <c r="H12" s="8">
        <v>3</v>
      </c>
      <c r="I12" s="8">
        <v>1280</v>
      </c>
      <c r="J12" s="8">
        <v>42</v>
      </c>
      <c r="K12" s="248">
        <v>1890</v>
      </c>
      <c r="L12" s="249">
        <v>0</v>
      </c>
      <c r="M12" s="8">
        <v>0</v>
      </c>
    </row>
    <row r="13" spans="1:13" ht="17.25" customHeight="1">
      <c r="A13" s="194" t="s">
        <v>599</v>
      </c>
      <c r="B13" s="9">
        <v>571</v>
      </c>
      <c r="C13" s="9">
        <v>32370</v>
      </c>
      <c r="D13" s="8">
        <v>24</v>
      </c>
      <c r="E13" s="8">
        <v>14600</v>
      </c>
      <c r="F13" s="8">
        <v>510</v>
      </c>
      <c r="G13" s="8">
        <v>14100</v>
      </c>
      <c r="H13" s="8">
        <v>12</v>
      </c>
      <c r="I13" s="8">
        <v>1770</v>
      </c>
      <c r="J13" s="8">
        <v>25</v>
      </c>
      <c r="K13" s="248">
        <v>1900</v>
      </c>
      <c r="L13" s="249">
        <v>0</v>
      </c>
      <c r="M13" s="8">
        <v>0</v>
      </c>
    </row>
    <row r="14" spans="1:13" ht="17.25" customHeight="1">
      <c r="A14" s="194" t="s">
        <v>600</v>
      </c>
      <c r="B14" s="9">
        <v>505</v>
      </c>
      <c r="C14" s="9">
        <v>33700</v>
      </c>
      <c r="D14" s="8">
        <v>19</v>
      </c>
      <c r="E14" s="8">
        <v>7700</v>
      </c>
      <c r="F14" s="8">
        <v>450</v>
      </c>
      <c r="G14" s="8">
        <v>22050</v>
      </c>
      <c r="H14" s="8">
        <v>8</v>
      </c>
      <c r="I14" s="8">
        <v>1670</v>
      </c>
      <c r="J14" s="8">
        <v>28</v>
      </c>
      <c r="K14" s="248">
        <v>2280</v>
      </c>
      <c r="L14" s="249">
        <v>0</v>
      </c>
      <c r="M14" s="8">
        <v>0</v>
      </c>
    </row>
    <row r="15" spans="1:13" ht="17.25" customHeight="1">
      <c r="A15" s="194" t="s">
        <v>601</v>
      </c>
      <c r="B15" s="9">
        <v>540</v>
      </c>
      <c r="C15" s="9">
        <v>30750</v>
      </c>
      <c r="D15" s="8">
        <v>17</v>
      </c>
      <c r="E15" s="8">
        <v>11070</v>
      </c>
      <c r="F15" s="8">
        <v>463</v>
      </c>
      <c r="G15" s="8">
        <v>16290</v>
      </c>
      <c r="H15" s="8">
        <v>7</v>
      </c>
      <c r="I15" s="8">
        <v>950</v>
      </c>
      <c r="J15" s="8">
        <v>53</v>
      </c>
      <c r="K15" s="248">
        <v>2440</v>
      </c>
      <c r="L15" s="249">
        <v>0</v>
      </c>
      <c r="M15" s="8">
        <v>0</v>
      </c>
    </row>
    <row r="16" spans="1:13" ht="17.25" customHeight="1">
      <c r="A16" s="194" t="s">
        <v>602</v>
      </c>
      <c r="B16" s="9">
        <v>563</v>
      </c>
      <c r="C16" s="9">
        <v>29220</v>
      </c>
      <c r="D16" s="8">
        <v>26</v>
      </c>
      <c r="E16" s="8">
        <v>13610</v>
      </c>
      <c r="F16" s="8">
        <v>494</v>
      </c>
      <c r="G16" s="8">
        <v>14030</v>
      </c>
      <c r="H16" s="8">
        <v>5</v>
      </c>
      <c r="I16" s="8">
        <v>440</v>
      </c>
      <c r="J16" s="8">
        <v>38</v>
      </c>
      <c r="K16" s="248">
        <v>1140</v>
      </c>
      <c r="L16" s="249">
        <v>0</v>
      </c>
      <c r="M16" s="8">
        <v>0</v>
      </c>
    </row>
    <row r="17" spans="1:13" ht="17.25" customHeight="1">
      <c r="A17" s="194" t="s">
        <v>603</v>
      </c>
      <c r="B17" s="9">
        <v>568</v>
      </c>
      <c r="C17" s="9">
        <v>33730</v>
      </c>
      <c r="D17" s="8">
        <v>32</v>
      </c>
      <c r="E17" s="8">
        <v>12860</v>
      </c>
      <c r="F17" s="8">
        <v>480</v>
      </c>
      <c r="G17" s="8">
        <v>15810</v>
      </c>
      <c r="H17" s="8">
        <v>6</v>
      </c>
      <c r="I17" s="8">
        <v>3130</v>
      </c>
      <c r="J17" s="8">
        <v>50</v>
      </c>
      <c r="K17" s="248">
        <v>1930</v>
      </c>
      <c r="L17" s="249">
        <v>0</v>
      </c>
      <c r="M17" s="8">
        <v>0</v>
      </c>
    </row>
    <row r="18" spans="1:13" ht="17.25" customHeight="1">
      <c r="A18" s="194" t="s">
        <v>604</v>
      </c>
      <c r="B18" s="9">
        <v>450</v>
      </c>
      <c r="C18" s="9">
        <v>24090</v>
      </c>
      <c r="D18" s="8">
        <v>11</v>
      </c>
      <c r="E18" s="8">
        <v>6270</v>
      </c>
      <c r="F18" s="8">
        <v>400</v>
      </c>
      <c r="G18" s="8">
        <v>15700</v>
      </c>
      <c r="H18" s="8">
        <v>7</v>
      </c>
      <c r="I18" s="8">
        <v>1300</v>
      </c>
      <c r="J18" s="8">
        <v>32</v>
      </c>
      <c r="K18" s="248">
        <v>820</v>
      </c>
      <c r="L18" s="249">
        <v>0</v>
      </c>
      <c r="M18" s="8">
        <v>0</v>
      </c>
    </row>
    <row r="19" spans="1:13" ht="17.25" customHeight="1">
      <c r="A19" s="194" t="s">
        <v>605</v>
      </c>
      <c r="B19" s="9">
        <v>533</v>
      </c>
      <c r="C19" s="9">
        <v>24230</v>
      </c>
      <c r="D19" s="8">
        <v>17</v>
      </c>
      <c r="E19" s="8">
        <v>7740</v>
      </c>
      <c r="F19" s="8">
        <v>478</v>
      </c>
      <c r="G19" s="8">
        <v>14440</v>
      </c>
      <c r="H19" s="8">
        <v>6</v>
      </c>
      <c r="I19" s="8">
        <v>1390</v>
      </c>
      <c r="J19" s="8">
        <v>32</v>
      </c>
      <c r="K19" s="248">
        <v>660</v>
      </c>
      <c r="L19" s="249">
        <v>0</v>
      </c>
      <c r="M19" s="8">
        <v>0</v>
      </c>
    </row>
    <row r="20" spans="1:13" ht="17.25" customHeight="1">
      <c r="A20" s="194" t="s">
        <v>606</v>
      </c>
      <c r="B20" s="9">
        <v>641</v>
      </c>
      <c r="C20" s="9">
        <v>34260</v>
      </c>
      <c r="D20" s="8">
        <v>25</v>
      </c>
      <c r="E20" s="8">
        <v>13000</v>
      </c>
      <c r="F20" s="8">
        <v>550</v>
      </c>
      <c r="G20" s="8">
        <v>18180</v>
      </c>
      <c r="H20" s="8">
        <v>5</v>
      </c>
      <c r="I20" s="8">
        <v>740</v>
      </c>
      <c r="J20" s="8">
        <v>61</v>
      </c>
      <c r="K20" s="248">
        <v>2340</v>
      </c>
      <c r="L20" s="249">
        <v>0</v>
      </c>
      <c r="M20" s="8">
        <v>0</v>
      </c>
    </row>
    <row r="21" spans="1:13" ht="17.25" customHeight="1">
      <c r="A21" s="194" t="s">
        <v>607</v>
      </c>
      <c r="B21" s="9">
        <v>528</v>
      </c>
      <c r="C21" s="9">
        <v>36050</v>
      </c>
      <c r="D21" s="8">
        <v>25</v>
      </c>
      <c r="E21" s="8">
        <v>16400</v>
      </c>
      <c r="F21" s="8">
        <v>452</v>
      </c>
      <c r="G21" s="8">
        <v>17050</v>
      </c>
      <c r="H21" s="8">
        <v>10</v>
      </c>
      <c r="I21" s="8">
        <v>1320</v>
      </c>
      <c r="J21" s="8">
        <v>41</v>
      </c>
      <c r="K21" s="248">
        <v>1280</v>
      </c>
      <c r="L21" s="249">
        <v>0</v>
      </c>
      <c r="M21" s="8">
        <v>0</v>
      </c>
    </row>
    <row r="22" spans="1:13" ht="17.25" customHeight="1">
      <c r="A22" s="194" t="s">
        <v>608</v>
      </c>
      <c r="B22" s="9">
        <v>456</v>
      </c>
      <c r="C22" s="9">
        <v>24550</v>
      </c>
      <c r="D22" s="8">
        <v>25</v>
      </c>
      <c r="E22" s="8">
        <v>11660</v>
      </c>
      <c r="F22" s="8">
        <v>390</v>
      </c>
      <c r="G22" s="8">
        <v>11190</v>
      </c>
      <c r="H22" s="8">
        <v>7</v>
      </c>
      <c r="I22" s="8">
        <v>680</v>
      </c>
      <c r="J22" s="8">
        <v>34</v>
      </c>
      <c r="K22" s="248">
        <v>1020</v>
      </c>
      <c r="L22" s="249">
        <v>0</v>
      </c>
      <c r="M22" s="8">
        <v>0</v>
      </c>
    </row>
    <row r="23" spans="2:13" ht="17.25" customHeight="1">
      <c r="B23" s="55"/>
      <c r="C23" s="18"/>
      <c r="D23" s="55"/>
      <c r="E23" s="55"/>
      <c r="F23" s="55"/>
      <c r="G23" s="55"/>
      <c r="H23" s="55"/>
      <c r="I23" s="55"/>
      <c r="J23" s="55"/>
      <c r="K23" s="55"/>
      <c r="M23" s="46" t="s">
        <v>752</v>
      </c>
    </row>
    <row r="24" spans="1:6" ht="17.25" customHeight="1">
      <c r="A24" s="250" t="s">
        <v>753</v>
      </c>
      <c r="B24" s="206"/>
      <c r="C24" s="206"/>
      <c r="D24" s="206"/>
      <c r="E24" s="206"/>
      <c r="F24" s="206"/>
    </row>
    <row r="25" spans="1:6" ht="17.25" customHeight="1">
      <c r="A25" s="206" t="s">
        <v>754</v>
      </c>
      <c r="B25" s="206"/>
      <c r="C25" s="206"/>
      <c r="D25" s="206"/>
      <c r="E25" s="206"/>
      <c r="F25" s="206"/>
    </row>
  </sheetData>
  <mergeCells count="7">
    <mergeCell ref="H3:I3"/>
    <mergeCell ref="J3:K3"/>
    <mergeCell ref="L3:M3"/>
    <mergeCell ref="A3:A4"/>
    <mergeCell ref="B3:C3"/>
    <mergeCell ref="D3:E3"/>
    <mergeCell ref="F3:G3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:IV16384"/>
    </sheetView>
  </sheetViews>
  <sheetFormatPr defaultColWidth="9.00390625" defaultRowHeight="13.5"/>
  <cols>
    <col min="1" max="9" width="12.625" style="27" customWidth="1"/>
    <col min="10" max="16384" width="9.00390625" style="27" customWidth="1"/>
  </cols>
  <sheetData>
    <row r="1" ht="18" customHeight="1">
      <c r="A1" s="26" t="s">
        <v>755</v>
      </c>
    </row>
    <row r="2" ht="12" customHeight="1">
      <c r="A2" s="207"/>
    </row>
    <row r="3" spans="1:9" ht="21" customHeight="1">
      <c r="A3" s="499" t="s">
        <v>756</v>
      </c>
      <c r="B3" s="514" t="s">
        <v>368</v>
      </c>
      <c r="C3" s="515"/>
      <c r="D3" s="525" t="s">
        <v>757</v>
      </c>
      <c r="E3" s="515"/>
      <c r="F3" s="525" t="s">
        <v>758</v>
      </c>
      <c r="G3" s="515"/>
      <c r="H3" s="525" t="s">
        <v>759</v>
      </c>
      <c r="I3" s="515"/>
    </row>
    <row r="4" spans="1:9" ht="21" customHeight="1">
      <c r="A4" s="500"/>
      <c r="B4" s="197" t="s">
        <v>760</v>
      </c>
      <c r="C4" s="198" t="s">
        <v>703</v>
      </c>
      <c r="D4" s="197" t="s">
        <v>760</v>
      </c>
      <c r="E4" s="198" t="s">
        <v>703</v>
      </c>
      <c r="F4" s="197" t="s">
        <v>760</v>
      </c>
      <c r="G4" s="198" t="s">
        <v>703</v>
      </c>
      <c r="H4" s="197" t="s">
        <v>760</v>
      </c>
      <c r="I4" s="198" t="s">
        <v>703</v>
      </c>
    </row>
    <row r="5" spans="1:9" ht="21" customHeight="1">
      <c r="A5" s="199" t="s">
        <v>761</v>
      </c>
      <c r="B5" s="9">
        <v>5906</v>
      </c>
      <c r="C5" s="9">
        <v>146344</v>
      </c>
      <c r="D5" s="9">
        <v>1525</v>
      </c>
      <c r="E5" s="9">
        <v>59849</v>
      </c>
      <c r="F5" s="9">
        <v>1954</v>
      </c>
      <c r="G5" s="9">
        <v>30936</v>
      </c>
      <c r="H5" s="9">
        <v>2427</v>
      </c>
      <c r="I5" s="9">
        <v>55559</v>
      </c>
    </row>
    <row r="6" spans="1:9" ht="21" customHeight="1">
      <c r="A6" s="246" t="s">
        <v>436</v>
      </c>
      <c r="B6" s="9">
        <v>6354</v>
      </c>
      <c r="C6" s="9">
        <v>147074</v>
      </c>
      <c r="D6" s="9">
        <v>1766</v>
      </c>
      <c r="E6" s="9">
        <v>61779</v>
      </c>
      <c r="F6" s="9">
        <v>2092</v>
      </c>
      <c r="G6" s="9">
        <v>32574</v>
      </c>
      <c r="H6" s="9">
        <v>2496</v>
      </c>
      <c r="I6" s="9">
        <v>52721</v>
      </c>
    </row>
    <row r="7" spans="1:9" ht="21" customHeight="1">
      <c r="A7" s="246" t="s">
        <v>437</v>
      </c>
      <c r="B7" s="9">
        <v>6239</v>
      </c>
      <c r="C7" s="9">
        <v>144454</v>
      </c>
      <c r="D7" s="9">
        <v>1569</v>
      </c>
      <c r="E7" s="9">
        <v>58145</v>
      </c>
      <c r="F7" s="9">
        <v>2092</v>
      </c>
      <c r="G7" s="9">
        <v>31140</v>
      </c>
      <c r="H7" s="9">
        <v>2578</v>
      </c>
      <c r="I7" s="9">
        <v>55169</v>
      </c>
    </row>
    <row r="8" spans="1:9" s="121" customFormat="1" ht="21" customHeight="1">
      <c r="A8" s="246" t="s">
        <v>533</v>
      </c>
      <c r="B8" s="9">
        <v>6582</v>
      </c>
      <c r="C8" s="9">
        <v>155075</v>
      </c>
      <c r="D8" s="9">
        <v>1947</v>
      </c>
      <c r="E8" s="9">
        <v>68928</v>
      </c>
      <c r="F8" s="9">
        <v>2083</v>
      </c>
      <c r="G8" s="9">
        <v>29832</v>
      </c>
      <c r="H8" s="9">
        <v>2552</v>
      </c>
      <c r="I8" s="9">
        <v>56315</v>
      </c>
    </row>
    <row r="9" spans="1:9" s="121" customFormat="1" ht="21" customHeight="1">
      <c r="A9" s="246" t="s">
        <v>557</v>
      </c>
      <c r="B9" s="9">
        <v>6577</v>
      </c>
      <c r="C9" s="9">
        <v>151718</v>
      </c>
      <c r="D9" s="9">
        <v>2026</v>
      </c>
      <c r="E9" s="9">
        <v>65706</v>
      </c>
      <c r="F9" s="9">
        <v>2020</v>
      </c>
      <c r="G9" s="9">
        <v>31576</v>
      </c>
      <c r="H9" s="9">
        <v>2531</v>
      </c>
      <c r="I9" s="9">
        <v>54436</v>
      </c>
    </row>
    <row r="10" spans="1:9" ht="21" customHeight="1">
      <c r="A10" s="251"/>
      <c r="B10" s="252"/>
      <c r="C10" s="252"/>
      <c r="D10" s="252"/>
      <c r="E10" s="252"/>
      <c r="F10" s="252"/>
      <c r="G10" s="252"/>
      <c r="H10" s="252"/>
      <c r="I10" s="49"/>
    </row>
    <row r="11" spans="1:9" ht="21" customHeight="1">
      <c r="A11" s="193" t="s">
        <v>597</v>
      </c>
      <c r="B11" s="9">
        <v>468</v>
      </c>
      <c r="C11" s="9">
        <v>10469</v>
      </c>
      <c r="D11" s="9">
        <v>139</v>
      </c>
      <c r="E11" s="9">
        <v>4753</v>
      </c>
      <c r="F11" s="9">
        <v>143</v>
      </c>
      <c r="G11" s="9">
        <v>1924</v>
      </c>
      <c r="H11" s="9">
        <v>186</v>
      </c>
      <c r="I11" s="9">
        <v>3792</v>
      </c>
    </row>
    <row r="12" spans="1:9" ht="21" customHeight="1">
      <c r="A12" s="194" t="s">
        <v>598</v>
      </c>
      <c r="B12" s="9">
        <v>548</v>
      </c>
      <c r="C12" s="9">
        <v>12406</v>
      </c>
      <c r="D12" s="9">
        <v>172</v>
      </c>
      <c r="E12" s="9">
        <v>6026</v>
      </c>
      <c r="F12" s="9">
        <v>172</v>
      </c>
      <c r="G12" s="9">
        <v>2288</v>
      </c>
      <c r="H12" s="9">
        <v>204</v>
      </c>
      <c r="I12" s="9">
        <v>4092</v>
      </c>
    </row>
    <row r="13" spans="1:9" ht="21" customHeight="1">
      <c r="A13" s="194" t="s">
        <v>599</v>
      </c>
      <c r="B13" s="9">
        <v>567</v>
      </c>
      <c r="C13" s="9">
        <v>12420</v>
      </c>
      <c r="D13" s="9">
        <v>175</v>
      </c>
      <c r="E13" s="9">
        <v>5499</v>
      </c>
      <c r="F13" s="9">
        <v>166</v>
      </c>
      <c r="G13" s="9">
        <v>2520</v>
      </c>
      <c r="H13" s="9">
        <v>226</v>
      </c>
      <c r="I13" s="9">
        <v>4401</v>
      </c>
    </row>
    <row r="14" spans="1:9" ht="21" customHeight="1">
      <c r="A14" s="194" t="s">
        <v>600</v>
      </c>
      <c r="B14" s="9">
        <v>511</v>
      </c>
      <c r="C14" s="9">
        <v>10473</v>
      </c>
      <c r="D14" s="9">
        <v>152</v>
      </c>
      <c r="E14" s="9">
        <v>4282</v>
      </c>
      <c r="F14" s="9">
        <v>169</v>
      </c>
      <c r="G14" s="9">
        <v>2343</v>
      </c>
      <c r="H14" s="9">
        <v>190</v>
      </c>
      <c r="I14" s="9">
        <v>3848</v>
      </c>
    </row>
    <row r="15" spans="1:9" ht="21" customHeight="1">
      <c r="A15" s="194" t="s">
        <v>601</v>
      </c>
      <c r="B15" s="9">
        <v>527</v>
      </c>
      <c r="C15" s="9">
        <v>10720</v>
      </c>
      <c r="D15" s="9">
        <v>167</v>
      </c>
      <c r="E15" s="9">
        <v>4547</v>
      </c>
      <c r="F15" s="9">
        <v>168</v>
      </c>
      <c r="G15" s="9">
        <v>2396</v>
      </c>
      <c r="H15" s="9">
        <v>192</v>
      </c>
      <c r="I15" s="9">
        <v>3777</v>
      </c>
    </row>
    <row r="16" spans="1:9" ht="21" customHeight="1">
      <c r="A16" s="194" t="s">
        <v>602</v>
      </c>
      <c r="B16" s="9">
        <v>625</v>
      </c>
      <c r="C16" s="9">
        <v>17211</v>
      </c>
      <c r="D16" s="9">
        <v>192</v>
      </c>
      <c r="E16" s="9">
        <v>5722</v>
      </c>
      <c r="F16" s="9">
        <v>196</v>
      </c>
      <c r="G16" s="9">
        <v>5661</v>
      </c>
      <c r="H16" s="9">
        <v>237</v>
      </c>
      <c r="I16" s="9">
        <v>5828</v>
      </c>
    </row>
    <row r="17" spans="1:9" ht="21" customHeight="1">
      <c r="A17" s="194" t="s">
        <v>603</v>
      </c>
      <c r="B17" s="9">
        <v>582</v>
      </c>
      <c r="C17" s="9">
        <v>12665</v>
      </c>
      <c r="D17" s="8">
        <v>168</v>
      </c>
      <c r="E17" s="8">
        <v>5108</v>
      </c>
      <c r="F17" s="8">
        <v>181</v>
      </c>
      <c r="G17" s="8">
        <v>2573</v>
      </c>
      <c r="H17" s="8">
        <v>233</v>
      </c>
      <c r="I17" s="8">
        <v>4984</v>
      </c>
    </row>
    <row r="18" spans="1:9" ht="21" customHeight="1">
      <c r="A18" s="194" t="s">
        <v>604</v>
      </c>
      <c r="B18" s="9">
        <v>524</v>
      </c>
      <c r="C18" s="9">
        <v>12618</v>
      </c>
      <c r="D18" s="8">
        <v>165</v>
      </c>
      <c r="E18" s="8">
        <v>4689</v>
      </c>
      <c r="F18" s="8">
        <v>160</v>
      </c>
      <c r="G18" s="8">
        <v>2455</v>
      </c>
      <c r="H18" s="8">
        <v>199</v>
      </c>
      <c r="I18" s="8">
        <v>5474</v>
      </c>
    </row>
    <row r="19" spans="1:9" ht="21" customHeight="1">
      <c r="A19" s="194" t="s">
        <v>605</v>
      </c>
      <c r="B19" s="9">
        <v>608</v>
      </c>
      <c r="C19" s="9">
        <v>15826</v>
      </c>
      <c r="D19" s="8">
        <v>190</v>
      </c>
      <c r="E19" s="8">
        <v>7899</v>
      </c>
      <c r="F19" s="8">
        <v>181</v>
      </c>
      <c r="G19" s="8">
        <v>2582</v>
      </c>
      <c r="H19" s="8">
        <v>237</v>
      </c>
      <c r="I19" s="8">
        <v>5345</v>
      </c>
    </row>
    <row r="20" spans="1:9" ht="21" customHeight="1">
      <c r="A20" s="194" t="s">
        <v>606</v>
      </c>
      <c r="B20" s="9">
        <v>585</v>
      </c>
      <c r="C20" s="9">
        <v>12299</v>
      </c>
      <c r="D20" s="8">
        <v>183</v>
      </c>
      <c r="E20" s="8">
        <v>5256</v>
      </c>
      <c r="F20" s="8">
        <v>176</v>
      </c>
      <c r="G20" s="8">
        <v>2455</v>
      </c>
      <c r="H20" s="8">
        <v>226</v>
      </c>
      <c r="I20" s="8">
        <v>4588</v>
      </c>
    </row>
    <row r="21" spans="1:9" ht="21" customHeight="1">
      <c r="A21" s="194" t="s">
        <v>607</v>
      </c>
      <c r="B21" s="9">
        <v>558</v>
      </c>
      <c r="C21" s="9">
        <v>14065</v>
      </c>
      <c r="D21" s="8">
        <v>183</v>
      </c>
      <c r="E21" s="8">
        <v>7221</v>
      </c>
      <c r="F21" s="8">
        <v>163</v>
      </c>
      <c r="G21" s="8">
        <v>2448</v>
      </c>
      <c r="H21" s="8">
        <v>212</v>
      </c>
      <c r="I21" s="8">
        <v>4396</v>
      </c>
    </row>
    <row r="22" spans="1:9" s="28" customFormat="1" ht="21" customHeight="1">
      <c r="A22" s="194" t="s">
        <v>608</v>
      </c>
      <c r="B22" s="9">
        <v>474</v>
      </c>
      <c r="C22" s="9">
        <v>10546</v>
      </c>
      <c r="D22" s="8">
        <v>140</v>
      </c>
      <c r="E22" s="8">
        <v>4704</v>
      </c>
      <c r="F22" s="8">
        <v>145</v>
      </c>
      <c r="G22" s="8">
        <v>1931</v>
      </c>
      <c r="H22" s="8">
        <v>189</v>
      </c>
      <c r="I22" s="8">
        <v>3911</v>
      </c>
    </row>
    <row r="23" ht="18" customHeight="1">
      <c r="I23" s="65" t="s">
        <v>762</v>
      </c>
    </row>
    <row r="24" ht="18" customHeight="1">
      <c r="A24" s="207" t="s">
        <v>763</v>
      </c>
    </row>
  </sheetData>
  <mergeCells count="5">
    <mergeCell ref="H3:I3"/>
    <mergeCell ref="A3:A4"/>
    <mergeCell ref="B3:C3"/>
    <mergeCell ref="D3:E3"/>
    <mergeCell ref="F3:G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Y50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9" sqref="E9"/>
    </sheetView>
  </sheetViews>
  <sheetFormatPr defaultColWidth="9.00390625" defaultRowHeight="13.5"/>
  <cols>
    <col min="1" max="1" width="12.625" style="27" customWidth="1"/>
    <col min="2" max="2" width="9.125" style="27" bestFit="1" customWidth="1"/>
    <col min="3" max="4" width="9.50390625" style="27" bestFit="1" customWidth="1"/>
    <col min="5" max="6" width="9.125" style="27" bestFit="1" customWidth="1"/>
    <col min="7" max="7" width="9.50390625" style="27" bestFit="1" customWidth="1"/>
    <col min="8" max="23" width="9.125" style="27" bestFit="1" customWidth="1"/>
    <col min="24" max="24" width="9.50390625" style="27" bestFit="1" customWidth="1"/>
    <col min="25" max="25" width="10.375" style="27" customWidth="1"/>
    <col min="26" max="16384" width="9.00390625" style="27" customWidth="1"/>
  </cols>
  <sheetData>
    <row r="1" ht="21" customHeight="1">
      <c r="A1" s="26" t="s">
        <v>247</v>
      </c>
    </row>
    <row r="2" spans="1:25" ht="21" customHeight="1">
      <c r="A2" s="27" t="s">
        <v>572</v>
      </c>
      <c r="H2" s="28"/>
      <c r="X2" s="75"/>
      <c r="Y2" s="76" t="s">
        <v>556</v>
      </c>
    </row>
    <row r="3" spans="1:25" ht="21" customHeight="1">
      <c r="A3" s="381" t="s">
        <v>387</v>
      </c>
      <c r="B3" s="381" t="s">
        <v>239</v>
      </c>
      <c r="C3" s="385" t="s">
        <v>388</v>
      </c>
      <c r="D3" s="304"/>
      <c r="E3" s="304"/>
      <c r="F3" s="302"/>
      <c r="G3" s="385" t="s">
        <v>389</v>
      </c>
      <c r="H3" s="304"/>
      <c r="I3" s="304"/>
      <c r="J3" s="304"/>
      <c r="K3" s="304"/>
      <c r="L3" s="304"/>
      <c r="M3" s="304"/>
      <c r="N3" s="304"/>
      <c r="O3" s="302"/>
      <c r="P3" s="385" t="s">
        <v>390</v>
      </c>
      <c r="Q3" s="304"/>
      <c r="R3" s="304"/>
      <c r="S3" s="304"/>
      <c r="T3" s="302"/>
      <c r="U3" s="385" t="s">
        <v>240</v>
      </c>
      <c r="V3" s="304"/>
      <c r="W3" s="302"/>
      <c r="X3" s="301" t="s">
        <v>250</v>
      </c>
      <c r="Y3" s="302"/>
    </row>
    <row r="4" spans="1:25" ht="21" customHeight="1">
      <c r="A4" s="306"/>
      <c r="B4" s="306"/>
      <c r="C4" s="305" t="s">
        <v>251</v>
      </c>
      <c r="D4" s="308" t="s">
        <v>377</v>
      </c>
      <c r="E4" s="308" t="s">
        <v>378</v>
      </c>
      <c r="F4" s="303" t="s">
        <v>374</v>
      </c>
      <c r="G4" s="305" t="s">
        <v>251</v>
      </c>
      <c r="H4" s="305" t="s">
        <v>252</v>
      </c>
      <c r="I4" s="305" t="s">
        <v>253</v>
      </c>
      <c r="J4" s="308" t="s">
        <v>379</v>
      </c>
      <c r="K4" s="308" t="s">
        <v>380</v>
      </c>
      <c r="L4" s="308" t="s">
        <v>381</v>
      </c>
      <c r="M4" s="308" t="s">
        <v>382</v>
      </c>
      <c r="N4" s="308" t="s">
        <v>383</v>
      </c>
      <c r="O4" s="308" t="s">
        <v>384</v>
      </c>
      <c r="P4" s="305" t="s">
        <v>251</v>
      </c>
      <c r="Q4" s="308" t="s">
        <v>385</v>
      </c>
      <c r="R4" s="309"/>
      <c r="S4" s="308" t="s">
        <v>386</v>
      </c>
      <c r="T4" s="309"/>
      <c r="U4" s="305" t="s">
        <v>251</v>
      </c>
      <c r="V4" s="305" t="s">
        <v>255</v>
      </c>
      <c r="W4" s="303" t="s">
        <v>391</v>
      </c>
      <c r="X4" s="308" t="s">
        <v>392</v>
      </c>
      <c r="Y4" s="308" t="s">
        <v>393</v>
      </c>
    </row>
    <row r="5" spans="1:25" ht="21" customHeight="1">
      <c r="A5" s="307"/>
      <c r="B5" s="307"/>
      <c r="C5" s="305"/>
      <c r="D5" s="309"/>
      <c r="E5" s="309"/>
      <c r="F5" s="300"/>
      <c r="G5" s="305"/>
      <c r="H5" s="305"/>
      <c r="I5" s="305"/>
      <c r="J5" s="309"/>
      <c r="K5" s="309"/>
      <c r="L5" s="309"/>
      <c r="M5" s="309"/>
      <c r="N5" s="309"/>
      <c r="O5" s="309"/>
      <c r="P5" s="305"/>
      <c r="Q5" s="32" t="s">
        <v>252</v>
      </c>
      <c r="R5" s="32" t="s">
        <v>253</v>
      </c>
      <c r="S5" s="32" t="s">
        <v>252</v>
      </c>
      <c r="T5" s="32" t="s">
        <v>253</v>
      </c>
      <c r="U5" s="305"/>
      <c r="V5" s="305"/>
      <c r="W5" s="300"/>
      <c r="X5" s="309"/>
      <c r="Y5" s="309"/>
    </row>
    <row r="6" spans="1:25" s="128" customFormat="1" ht="22.5" customHeight="1">
      <c r="A6" s="125" t="s">
        <v>368</v>
      </c>
      <c r="B6" s="126">
        <v>36</v>
      </c>
      <c r="C6" s="126">
        <f>C8+C44+C45</f>
        <v>540</v>
      </c>
      <c r="D6" s="126">
        <f aca="true" t="shared" si="0" ref="D6:X6">D8+D44+D45</f>
        <v>503</v>
      </c>
      <c r="E6" s="126">
        <v>3</v>
      </c>
      <c r="F6" s="126">
        <f t="shared" si="0"/>
        <v>37</v>
      </c>
      <c r="G6" s="126">
        <f t="shared" si="0"/>
        <v>15775</v>
      </c>
      <c r="H6" s="126">
        <f t="shared" si="0"/>
        <v>8023</v>
      </c>
      <c r="I6" s="126">
        <f t="shared" si="0"/>
        <v>7752</v>
      </c>
      <c r="J6" s="126">
        <f t="shared" si="0"/>
        <v>2620</v>
      </c>
      <c r="K6" s="126">
        <f t="shared" si="0"/>
        <v>2638</v>
      </c>
      <c r="L6" s="126">
        <f t="shared" si="0"/>
        <v>2750</v>
      </c>
      <c r="M6" s="126">
        <f t="shared" si="0"/>
        <v>2640</v>
      </c>
      <c r="N6" s="126">
        <f t="shared" si="0"/>
        <v>2504</v>
      </c>
      <c r="O6" s="126">
        <f t="shared" si="0"/>
        <v>2623</v>
      </c>
      <c r="P6" s="126">
        <f t="shared" si="0"/>
        <v>829</v>
      </c>
      <c r="Q6" s="126">
        <f t="shared" si="0"/>
        <v>291</v>
      </c>
      <c r="R6" s="126">
        <f t="shared" si="0"/>
        <v>507</v>
      </c>
      <c r="S6" s="126">
        <f t="shared" si="0"/>
        <v>11</v>
      </c>
      <c r="T6" s="126">
        <f t="shared" si="0"/>
        <v>20</v>
      </c>
      <c r="U6" s="126">
        <f t="shared" si="0"/>
        <v>201</v>
      </c>
      <c r="V6" s="126">
        <f t="shared" si="0"/>
        <v>43</v>
      </c>
      <c r="W6" s="126">
        <f t="shared" si="0"/>
        <v>158</v>
      </c>
      <c r="X6" s="126">
        <f t="shared" si="0"/>
        <v>15730</v>
      </c>
      <c r="Y6" s="127">
        <f>G6-X6</f>
        <v>45</v>
      </c>
    </row>
    <row r="7" spans="1:25" ht="22.5" customHeight="1">
      <c r="A7" s="77" t="s">
        <v>539</v>
      </c>
      <c r="B7" s="73"/>
      <c r="C7" s="73"/>
      <c r="D7" s="73"/>
      <c r="E7" s="73"/>
      <c r="F7" s="73"/>
      <c r="G7" s="78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9"/>
      <c r="Y7" s="80"/>
    </row>
    <row r="8" spans="1:25" s="128" customFormat="1" ht="22.5" customHeight="1">
      <c r="A8" s="129" t="s">
        <v>257</v>
      </c>
      <c r="B8" s="130">
        <f>SUM(B9:B42)</f>
        <v>34</v>
      </c>
      <c r="C8" s="130">
        <v>510</v>
      </c>
      <c r="D8" s="130">
        <f>SUM(D9:D42)</f>
        <v>473</v>
      </c>
      <c r="E8" s="130">
        <v>2</v>
      </c>
      <c r="F8" s="130">
        <v>37</v>
      </c>
      <c r="G8" s="130">
        <v>14862</v>
      </c>
      <c r="H8" s="130">
        <v>7571</v>
      </c>
      <c r="I8" s="130">
        <v>7291</v>
      </c>
      <c r="J8" s="130">
        <v>2430</v>
      </c>
      <c r="K8" s="130">
        <v>2463</v>
      </c>
      <c r="L8" s="130">
        <v>2586</v>
      </c>
      <c r="M8" s="130">
        <v>2497</v>
      </c>
      <c r="N8" s="130">
        <v>2385</v>
      </c>
      <c r="O8" s="130">
        <v>2501</v>
      </c>
      <c r="P8" s="167">
        <f>Q8+R8+S8+T8</f>
        <v>779</v>
      </c>
      <c r="Q8" s="130">
        <v>269</v>
      </c>
      <c r="R8" s="130">
        <v>486</v>
      </c>
      <c r="S8" s="130">
        <v>9</v>
      </c>
      <c r="T8" s="130">
        <v>15</v>
      </c>
      <c r="U8" s="130">
        <f>SUM(U9:U42)</f>
        <v>190</v>
      </c>
      <c r="V8" s="130">
        <v>38</v>
      </c>
      <c r="W8" s="130">
        <v>152</v>
      </c>
      <c r="X8" s="130">
        <f>SUM(X9:X42)</f>
        <v>14889</v>
      </c>
      <c r="Y8" s="131">
        <f>G8-X8</f>
        <v>-27</v>
      </c>
    </row>
    <row r="9" spans="1:25" ht="22.5" customHeight="1">
      <c r="A9" s="50" t="s">
        <v>500</v>
      </c>
      <c r="B9" s="82">
        <v>1</v>
      </c>
      <c r="C9" s="81">
        <v>17</v>
      </c>
      <c r="D9" s="81">
        <v>16</v>
      </c>
      <c r="E9" s="73">
        <v>0</v>
      </c>
      <c r="F9" s="81">
        <v>1</v>
      </c>
      <c r="G9" s="73">
        <v>493</v>
      </c>
      <c r="H9" s="81">
        <v>263</v>
      </c>
      <c r="I9" s="81">
        <v>230</v>
      </c>
      <c r="J9" s="81">
        <v>75</v>
      </c>
      <c r="K9" s="81">
        <v>84</v>
      </c>
      <c r="L9" s="81">
        <v>76</v>
      </c>
      <c r="M9" s="81">
        <v>87</v>
      </c>
      <c r="N9" s="81">
        <v>87</v>
      </c>
      <c r="O9" s="81">
        <v>84</v>
      </c>
      <c r="P9" s="81">
        <f>Q9+R9+S9+T9</f>
        <v>32</v>
      </c>
      <c r="Q9" s="81">
        <v>15</v>
      </c>
      <c r="R9" s="81">
        <v>15</v>
      </c>
      <c r="S9" s="81">
        <v>0</v>
      </c>
      <c r="T9" s="81">
        <v>2</v>
      </c>
      <c r="U9" s="57">
        <f>V9+W9</f>
        <v>6</v>
      </c>
      <c r="V9" s="81">
        <v>1</v>
      </c>
      <c r="W9" s="81">
        <v>5</v>
      </c>
      <c r="X9" s="82">
        <v>484</v>
      </c>
      <c r="Y9" s="80">
        <f>G9-X9</f>
        <v>9</v>
      </c>
    </row>
    <row r="10" spans="1:25" ht="22.5" customHeight="1">
      <c r="A10" s="50" t="s">
        <v>501</v>
      </c>
      <c r="B10" s="82">
        <v>1</v>
      </c>
      <c r="C10" s="81">
        <v>15</v>
      </c>
      <c r="D10" s="81">
        <v>12</v>
      </c>
      <c r="E10" s="73">
        <v>0</v>
      </c>
      <c r="F10" s="81">
        <v>3</v>
      </c>
      <c r="G10" s="73">
        <v>355</v>
      </c>
      <c r="H10" s="81">
        <v>177</v>
      </c>
      <c r="I10" s="81">
        <v>178</v>
      </c>
      <c r="J10" s="81">
        <v>52</v>
      </c>
      <c r="K10" s="81">
        <v>54</v>
      </c>
      <c r="L10" s="81">
        <v>69</v>
      </c>
      <c r="M10" s="81">
        <v>53</v>
      </c>
      <c r="N10" s="81">
        <v>51</v>
      </c>
      <c r="O10" s="81">
        <v>76</v>
      </c>
      <c r="P10" s="81">
        <f aca="true" t="shared" si="1" ref="P10:P45">Q10+R10+S10+T10</f>
        <v>34</v>
      </c>
      <c r="Q10" s="81">
        <v>20</v>
      </c>
      <c r="R10" s="81">
        <v>14</v>
      </c>
      <c r="S10" s="81">
        <v>0</v>
      </c>
      <c r="T10" s="81">
        <v>0</v>
      </c>
      <c r="U10" s="57">
        <f aca="true" t="shared" si="2" ref="U10:U42">V10+W10</f>
        <v>7</v>
      </c>
      <c r="V10" s="81">
        <v>1</v>
      </c>
      <c r="W10" s="81">
        <v>6</v>
      </c>
      <c r="X10" s="82">
        <v>384</v>
      </c>
      <c r="Y10" s="80">
        <f aca="true" t="shared" si="3" ref="Y10:Y42">G10-X10</f>
        <v>-29</v>
      </c>
    </row>
    <row r="11" spans="1:25" ht="22.5" customHeight="1">
      <c r="A11" s="50" t="s">
        <v>502</v>
      </c>
      <c r="B11" s="82">
        <v>1</v>
      </c>
      <c r="C11" s="81">
        <v>14</v>
      </c>
      <c r="D11" s="81">
        <v>12</v>
      </c>
      <c r="E11" s="73">
        <v>0</v>
      </c>
      <c r="F11" s="81">
        <v>2</v>
      </c>
      <c r="G11" s="73">
        <v>318</v>
      </c>
      <c r="H11" s="81">
        <v>156</v>
      </c>
      <c r="I11" s="81">
        <v>162</v>
      </c>
      <c r="J11" s="81">
        <v>53</v>
      </c>
      <c r="K11" s="81">
        <v>57</v>
      </c>
      <c r="L11" s="81">
        <v>56</v>
      </c>
      <c r="M11" s="81">
        <v>58</v>
      </c>
      <c r="N11" s="81">
        <v>44</v>
      </c>
      <c r="O11" s="81">
        <v>50</v>
      </c>
      <c r="P11" s="81">
        <f t="shared" si="1"/>
        <v>22</v>
      </c>
      <c r="Q11" s="81">
        <v>7</v>
      </c>
      <c r="R11" s="81">
        <v>13</v>
      </c>
      <c r="S11" s="81">
        <v>0</v>
      </c>
      <c r="T11" s="81">
        <v>2</v>
      </c>
      <c r="U11" s="57">
        <f t="shared" si="2"/>
        <v>5</v>
      </c>
      <c r="V11" s="81">
        <v>1</v>
      </c>
      <c r="W11" s="81">
        <v>4</v>
      </c>
      <c r="X11" s="82">
        <v>315</v>
      </c>
      <c r="Y11" s="80">
        <f t="shared" si="3"/>
        <v>3</v>
      </c>
    </row>
    <row r="12" spans="1:25" ht="22.5" customHeight="1">
      <c r="A12" s="50" t="s">
        <v>503</v>
      </c>
      <c r="B12" s="82">
        <v>1</v>
      </c>
      <c r="C12" s="81">
        <v>18</v>
      </c>
      <c r="D12" s="81">
        <v>17</v>
      </c>
      <c r="E12" s="73">
        <v>0</v>
      </c>
      <c r="F12" s="81">
        <v>1</v>
      </c>
      <c r="G12" s="73">
        <v>503</v>
      </c>
      <c r="H12" s="81">
        <v>269</v>
      </c>
      <c r="I12" s="81">
        <v>234</v>
      </c>
      <c r="J12" s="81">
        <v>68</v>
      </c>
      <c r="K12" s="81">
        <v>87</v>
      </c>
      <c r="L12" s="81">
        <v>88</v>
      </c>
      <c r="M12" s="81">
        <v>83</v>
      </c>
      <c r="N12" s="81">
        <v>91</v>
      </c>
      <c r="O12" s="81">
        <v>86</v>
      </c>
      <c r="P12" s="81">
        <f t="shared" si="1"/>
        <v>28</v>
      </c>
      <c r="Q12" s="81">
        <v>10</v>
      </c>
      <c r="R12" s="81">
        <v>18</v>
      </c>
      <c r="S12" s="81">
        <v>0</v>
      </c>
      <c r="T12" s="81">
        <v>0</v>
      </c>
      <c r="U12" s="57">
        <f t="shared" si="2"/>
        <v>7</v>
      </c>
      <c r="V12" s="81">
        <v>1</v>
      </c>
      <c r="W12" s="81">
        <v>6</v>
      </c>
      <c r="X12" s="82">
        <v>522</v>
      </c>
      <c r="Y12" s="80">
        <f t="shared" si="3"/>
        <v>-19</v>
      </c>
    </row>
    <row r="13" spans="1:25" ht="22.5" customHeight="1">
      <c r="A13" s="50" t="s">
        <v>504</v>
      </c>
      <c r="B13" s="82">
        <v>1</v>
      </c>
      <c r="C13" s="81">
        <v>18</v>
      </c>
      <c r="D13" s="81">
        <v>17</v>
      </c>
      <c r="E13" s="73">
        <v>0</v>
      </c>
      <c r="F13" s="81">
        <v>1</v>
      </c>
      <c r="G13" s="73">
        <v>535</v>
      </c>
      <c r="H13" s="81">
        <v>294</v>
      </c>
      <c r="I13" s="81">
        <v>241</v>
      </c>
      <c r="J13" s="81">
        <v>92</v>
      </c>
      <c r="K13" s="81">
        <v>85</v>
      </c>
      <c r="L13" s="81">
        <v>87</v>
      </c>
      <c r="M13" s="81">
        <v>94</v>
      </c>
      <c r="N13" s="81">
        <v>80</v>
      </c>
      <c r="O13" s="81">
        <v>97</v>
      </c>
      <c r="P13" s="81">
        <f t="shared" si="1"/>
        <v>25</v>
      </c>
      <c r="Q13" s="81">
        <v>9</v>
      </c>
      <c r="R13" s="81">
        <v>16</v>
      </c>
      <c r="S13" s="81">
        <v>0</v>
      </c>
      <c r="T13" s="81">
        <v>0</v>
      </c>
      <c r="U13" s="57">
        <f t="shared" si="2"/>
        <v>7</v>
      </c>
      <c r="V13" s="81">
        <v>1</v>
      </c>
      <c r="W13" s="81">
        <v>6</v>
      </c>
      <c r="X13" s="82">
        <v>541</v>
      </c>
      <c r="Y13" s="80">
        <f t="shared" si="3"/>
        <v>-6</v>
      </c>
    </row>
    <row r="14" spans="1:25" ht="22.5" customHeight="1">
      <c r="A14" s="50" t="s">
        <v>505</v>
      </c>
      <c r="B14" s="82">
        <v>1</v>
      </c>
      <c r="C14" s="81">
        <v>18</v>
      </c>
      <c r="D14" s="81">
        <v>16</v>
      </c>
      <c r="E14" s="73">
        <v>0</v>
      </c>
      <c r="F14" s="81">
        <v>2</v>
      </c>
      <c r="G14" s="73">
        <v>545</v>
      </c>
      <c r="H14" s="81">
        <v>266</v>
      </c>
      <c r="I14" s="81">
        <v>279</v>
      </c>
      <c r="J14" s="81">
        <v>105</v>
      </c>
      <c r="K14" s="81">
        <v>80</v>
      </c>
      <c r="L14" s="81">
        <v>101</v>
      </c>
      <c r="M14" s="81">
        <v>89</v>
      </c>
      <c r="N14" s="81">
        <v>75</v>
      </c>
      <c r="O14" s="81">
        <v>95</v>
      </c>
      <c r="P14" s="81">
        <f t="shared" si="1"/>
        <v>32</v>
      </c>
      <c r="Q14" s="81">
        <v>10</v>
      </c>
      <c r="R14" s="81">
        <v>20</v>
      </c>
      <c r="S14" s="81">
        <v>2</v>
      </c>
      <c r="T14" s="81">
        <v>0</v>
      </c>
      <c r="U14" s="57">
        <f t="shared" si="2"/>
        <v>6</v>
      </c>
      <c r="V14" s="81">
        <v>1</v>
      </c>
      <c r="W14" s="81">
        <v>5</v>
      </c>
      <c r="X14" s="82">
        <v>552</v>
      </c>
      <c r="Y14" s="80">
        <f t="shared" si="3"/>
        <v>-7</v>
      </c>
    </row>
    <row r="15" spans="1:25" ht="22.5" customHeight="1">
      <c r="A15" s="50" t="s">
        <v>261</v>
      </c>
      <c r="B15" s="82">
        <v>1</v>
      </c>
      <c r="C15" s="81">
        <v>33</v>
      </c>
      <c r="D15" s="81">
        <v>32</v>
      </c>
      <c r="E15" s="73">
        <v>0</v>
      </c>
      <c r="F15" s="81">
        <v>1</v>
      </c>
      <c r="G15" s="73">
        <v>1100</v>
      </c>
      <c r="H15" s="81">
        <v>579</v>
      </c>
      <c r="I15" s="81">
        <v>521</v>
      </c>
      <c r="J15" s="81">
        <v>193</v>
      </c>
      <c r="K15" s="81">
        <v>199</v>
      </c>
      <c r="L15" s="81">
        <v>185</v>
      </c>
      <c r="M15" s="81">
        <v>172</v>
      </c>
      <c r="N15" s="81">
        <v>186</v>
      </c>
      <c r="O15" s="81">
        <v>165</v>
      </c>
      <c r="P15" s="81">
        <f t="shared" si="1"/>
        <v>46</v>
      </c>
      <c r="Q15" s="81">
        <v>11</v>
      </c>
      <c r="R15" s="81">
        <v>35</v>
      </c>
      <c r="S15" s="81">
        <v>0</v>
      </c>
      <c r="T15" s="81">
        <v>0</v>
      </c>
      <c r="U15" s="57">
        <f t="shared" si="2"/>
        <v>8</v>
      </c>
      <c r="V15" s="81">
        <v>1</v>
      </c>
      <c r="W15" s="81">
        <v>7</v>
      </c>
      <c r="X15" s="82">
        <v>1090</v>
      </c>
      <c r="Y15" s="80">
        <f t="shared" si="3"/>
        <v>10</v>
      </c>
    </row>
    <row r="16" spans="1:25" ht="22.5" customHeight="1">
      <c r="A16" s="50" t="s">
        <v>262</v>
      </c>
      <c r="B16" s="82">
        <v>1</v>
      </c>
      <c r="C16" s="81">
        <v>20</v>
      </c>
      <c r="D16" s="81">
        <v>18</v>
      </c>
      <c r="E16" s="73">
        <v>0</v>
      </c>
      <c r="F16" s="81">
        <v>2</v>
      </c>
      <c r="G16" s="73">
        <v>624</v>
      </c>
      <c r="H16" s="81">
        <v>316</v>
      </c>
      <c r="I16" s="81">
        <v>308</v>
      </c>
      <c r="J16" s="81">
        <v>105</v>
      </c>
      <c r="K16" s="81">
        <v>101</v>
      </c>
      <c r="L16" s="81">
        <v>122</v>
      </c>
      <c r="M16" s="81">
        <v>94</v>
      </c>
      <c r="N16" s="81">
        <v>95</v>
      </c>
      <c r="O16" s="81">
        <v>107</v>
      </c>
      <c r="P16" s="81">
        <f t="shared" si="1"/>
        <v>29</v>
      </c>
      <c r="Q16" s="81">
        <v>13</v>
      </c>
      <c r="R16" s="81">
        <v>16</v>
      </c>
      <c r="S16" s="81">
        <v>0</v>
      </c>
      <c r="T16" s="81">
        <v>0</v>
      </c>
      <c r="U16" s="57">
        <f t="shared" si="2"/>
        <v>7</v>
      </c>
      <c r="V16" s="81">
        <v>1</v>
      </c>
      <c r="W16" s="81">
        <v>6</v>
      </c>
      <c r="X16" s="82">
        <v>630</v>
      </c>
      <c r="Y16" s="80">
        <f t="shared" si="3"/>
        <v>-6</v>
      </c>
    </row>
    <row r="17" spans="1:25" ht="22.5" customHeight="1">
      <c r="A17" s="50" t="s">
        <v>506</v>
      </c>
      <c r="B17" s="82">
        <v>1</v>
      </c>
      <c r="C17" s="81">
        <v>6</v>
      </c>
      <c r="D17" s="81">
        <v>6</v>
      </c>
      <c r="E17" s="73">
        <v>0</v>
      </c>
      <c r="F17" s="81">
        <v>0</v>
      </c>
      <c r="G17" s="73">
        <v>107</v>
      </c>
      <c r="H17" s="81">
        <v>49</v>
      </c>
      <c r="I17" s="81">
        <v>58</v>
      </c>
      <c r="J17" s="81">
        <v>12</v>
      </c>
      <c r="K17" s="81">
        <v>14</v>
      </c>
      <c r="L17" s="81">
        <v>18</v>
      </c>
      <c r="M17" s="81">
        <v>16</v>
      </c>
      <c r="N17" s="81">
        <v>26</v>
      </c>
      <c r="O17" s="81">
        <v>21</v>
      </c>
      <c r="P17" s="81">
        <f t="shared" si="1"/>
        <v>10</v>
      </c>
      <c r="Q17" s="81">
        <v>4</v>
      </c>
      <c r="R17" s="81">
        <v>6</v>
      </c>
      <c r="S17" s="81">
        <v>0</v>
      </c>
      <c r="T17" s="81">
        <v>0</v>
      </c>
      <c r="U17" s="57">
        <f t="shared" si="2"/>
        <v>3</v>
      </c>
      <c r="V17" s="81">
        <v>1</v>
      </c>
      <c r="W17" s="81">
        <v>2</v>
      </c>
      <c r="X17" s="82">
        <v>111</v>
      </c>
      <c r="Y17" s="80">
        <f t="shared" si="3"/>
        <v>-4</v>
      </c>
    </row>
    <row r="18" spans="1:25" ht="22.5" customHeight="1">
      <c r="A18" s="50" t="s">
        <v>507</v>
      </c>
      <c r="B18" s="82">
        <v>1</v>
      </c>
      <c r="C18" s="81">
        <v>6</v>
      </c>
      <c r="D18" s="81">
        <v>6</v>
      </c>
      <c r="E18" s="73">
        <v>0</v>
      </c>
      <c r="F18" s="81">
        <v>0</v>
      </c>
      <c r="G18" s="73">
        <v>95</v>
      </c>
      <c r="H18" s="81">
        <v>47</v>
      </c>
      <c r="I18" s="81">
        <v>48</v>
      </c>
      <c r="J18" s="81">
        <v>14</v>
      </c>
      <c r="K18" s="81">
        <v>12</v>
      </c>
      <c r="L18" s="81">
        <v>19</v>
      </c>
      <c r="M18" s="81">
        <v>15</v>
      </c>
      <c r="N18" s="81">
        <v>19</v>
      </c>
      <c r="O18" s="81">
        <v>16</v>
      </c>
      <c r="P18" s="81">
        <f t="shared" si="1"/>
        <v>10</v>
      </c>
      <c r="Q18" s="81">
        <v>4</v>
      </c>
      <c r="R18" s="81">
        <v>6</v>
      </c>
      <c r="S18" s="81">
        <v>0</v>
      </c>
      <c r="T18" s="81">
        <v>0</v>
      </c>
      <c r="U18" s="57">
        <f t="shared" si="2"/>
        <v>4</v>
      </c>
      <c r="V18" s="81">
        <v>1</v>
      </c>
      <c r="W18" s="81">
        <v>3</v>
      </c>
      <c r="X18" s="82">
        <v>106</v>
      </c>
      <c r="Y18" s="80">
        <f t="shared" si="3"/>
        <v>-11</v>
      </c>
    </row>
    <row r="19" spans="1:25" ht="22.5" customHeight="1">
      <c r="A19" s="50" t="s">
        <v>508</v>
      </c>
      <c r="B19" s="82">
        <v>1</v>
      </c>
      <c r="C19" s="81">
        <v>20</v>
      </c>
      <c r="D19" s="81">
        <v>19</v>
      </c>
      <c r="E19" s="73">
        <v>0</v>
      </c>
      <c r="F19" s="81">
        <v>1</v>
      </c>
      <c r="G19" s="73">
        <v>638</v>
      </c>
      <c r="H19" s="81">
        <v>303</v>
      </c>
      <c r="I19" s="81">
        <v>335</v>
      </c>
      <c r="J19" s="81">
        <v>115</v>
      </c>
      <c r="K19" s="81">
        <v>100</v>
      </c>
      <c r="L19" s="81">
        <v>109</v>
      </c>
      <c r="M19" s="81">
        <v>116</v>
      </c>
      <c r="N19" s="81">
        <v>94</v>
      </c>
      <c r="O19" s="81">
        <v>104</v>
      </c>
      <c r="P19" s="81">
        <f t="shared" si="1"/>
        <v>26</v>
      </c>
      <c r="Q19" s="81">
        <v>9</v>
      </c>
      <c r="R19" s="81">
        <v>17</v>
      </c>
      <c r="S19" s="81">
        <v>0</v>
      </c>
      <c r="T19" s="81">
        <v>0</v>
      </c>
      <c r="U19" s="57">
        <f t="shared" si="2"/>
        <v>7</v>
      </c>
      <c r="V19" s="81">
        <v>1</v>
      </c>
      <c r="W19" s="81">
        <v>6</v>
      </c>
      <c r="X19" s="82">
        <v>646</v>
      </c>
      <c r="Y19" s="80">
        <f t="shared" si="3"/>
        <v>-8</v>
      </c>
    </row>
    <row r="20" spans="1:25" ht="22.5" customHeight="1">
      <c r="A20" s="50" t="s">
        <v>509</v>
      </c>
      <c r="B20" s="82">
        <v>1</v>
      </c>
      <c r="C20" s="81">
        <v>24</v>
      </c>
      <c r="D20" s="81">
        <v>22</v>
      </c>
      <c r="E20" s="73">
        <v>0</v>
      </c>
      <c r="F20" s="81">
        <v>2</v>
      </c>
      <c r="G20" s="73">
        <v>739</v>
      </c>
      <c r="H20" s="81">
        <v>369</v>
      </c>
      <c r="I20" s="81">
        <v>370</v>
      </c>
      <c r="J20" s="81">
        <v>122</v>
      </c>
      <c r="K20" s="81">
        <v>114</v>
      </c>
      <c r="L20" s="81">
        <v>144</v>
      </c>
      <c r="M20" s="81">
        <v>115</v>
      </c>
      <c r="N20" s="81">
        <v>118</v>
      </c>
      <c r="O20" s="81">
        <v>126</v>
      </c>
      <c r="P20" s="81">
        <f t="shared" si="1"/>
        <v>34</v>
      </c>
      <c r="Q20" s="81">
        <v>11</v>
      </c>
      <c r="R20" s="81">
        <v>23</v>
      </c>
      <c r="S20" s="81">
        <v>0</v>
      </c>
      <c r="T20" s="81">
        <v>0</v>
      </c>
      <c r="U20" s="57">
        <f t="shared" si="2"/>
        <v>9</v>
      </c>
      <c r="V20" s="81">
        <v>2</v>
      </c>
      <c r="W20" s="81">
        <v>7</v>
      </c>
      <c r="X20" s="82">
        <v>727</v>
      </c>
      <c r="Y20" s="80">
        <f t="shared" si="3"/>
        <v>12</v>
      </c>
    </row>
    <row r="21" spans="1:25" ht="22.5" customHeight="1">
      <c r="A21" s="50" t="s">
        <v>510</v>
      </c>
      <c r="B21" s="82">
        <v>1</v>
      </c>
      <c r="C21" s="81">
        <v>20</v>
      </c>
      <c r="D21" s="81">
        <v>19</v>
      </c>
      <c r="E21" s="73">
        <v>0</v>
      </c>
      <c r="F21" s="81">
        <v>1</v>
      </c>
      <c r="G21" s="73">
        <v>655</v>
      </c>
      <c r="H21" s="81">
        <v>337</v>
      </c>
      <c r="I21" s="81">
        <v>318</v>
      </c>
      <c r="J21" s="81">
        <v>112</v>
      </c>
      <c r="K21" s="81">
        <v>105</v>
      </c>
      <c r="L21" s="81">
        <v>95</v>
      </c>
      <c r="M21" s="81">
        <v>115</v>
      </c>
      <c r="N21" s="81">
        <v>109</v>
      </c>
      <c r="O21" s="81">
        <v>119</v>
      </c>
      <c r="P21" s="81">
        <f t="shared" si="1"/>
        <v>27</v>
      </c>
      <c r="Q21" s="81">
        <v>11</v>
      </c>
      <c r="R21" s="81">
        <v>16</v>
      </c>
      <c r="S21" s="81">
        <v>0</v>
      </c>
      <c r="T21" s="81">
        <v>0</v>
      </c>
      <c r="U21" s="57">
        <f t="shared" si="2"/>
        <v>7</v>
      </c>
      <c r="V21" s="81">
        <v>1</v>
      </c>
      <c r="W21" s="81">
        <v>6</v>
      </c>
      <c r="X21" s="82">
        <v>649</v>
      </c>
      <c r="Y21" s="80">
        <f t="shared" si="3"/>
        <v>6</v>
      </c>
    </row>
    <row r="22" spans="1:25" ht="22.5" customHeight="1">
      <c r="A22" s="50" t="s">
        <v>498</v>
      </c>
      <c r="B22" s="82">
        <v>1</v>
      </c>
      <c r="C22" s="81">
        <v>18</v>
      </c>
      <c r="D22" s="81">
        <v>17</v>
      </c>
      <c r="E22" s="73">
        <v>0</v>
      </c>
      <c r="F22" s="81">
        <v>1</v>
      </c>
      <c r="G22" s="73">
        <v>587</v>
      </c>
      <c r="H22" s="81">
        <v>290</v>
      </c>
      <c r="I22" s="81">
        <v>297</v>
      </c>
      <c r="J22" s="81">
        <v>100</v>
      </c>
      <c r="K22" s="81">
        <v>93</v>
      </c>
      <c r="L22" s="81">
        <v>110</v>
      </c>
      <c r="M22" s="81">
        <v>99</v>
      </c>
      <c r="N22" s="81">
        <v>80</v>
      </c>
      <c r="O22" s="81">
        <v>105</v>
      </c>
      <c r="P22" s="81">
        <f t="shared" si="1"/>
        <v>26</v>
      </c>
      <c r="Q22" s="81">
        <v>8</v>
      </c>
      <c r="R22" s="81">
        <v>17</v>
      </c>
      <c r="S22" s="81">
        <v>0</v>
      </c>
      <c r="T22" s="81">
        <v>1</v>
      </c>
      <c r="U22" s="57">
        <f t="shared" si="2"/>
        <v>7</v>
      </c>
      <c r="V22" s="81">
        <v>1</v>
      </c>
      <c r="W22" s="81">
        <v>6</v>
      </c>
      <c r="X22" s="82">
        <v>567</v>
      </c>
      <c r="Y22" s="80">
        <f t="shared" si="3"/>
        <v>20</v>
      </c>
    </row>
    <row r="23" spans="1:25" ht="22.5" customHeight="1">
      <c r="A23" s="50" t="s">
        <v>491</v>
      </c>
      <c r="B23" s="82">
        <v>1</v>
      </c>
      <c r="C23" s="81">
        <v>6</v>
      </c>
      <c r="D23" s="81">
        <v>6</v>
      </c>
      <c r="E23" s="73">
        <v>0</v>
      </c>
      <c r="F23" s="81">
        <v>0</v>
      </c>
      <c r="G23" s="73">
        <v>158</v>
      </c>
      <c r="H23" s="81">
        <v>78</v>
      </c>
      <c r="I23" s="81">
        <v>80</v>
      </c>
      <c r="J23" s="81">
        <v>19</v>
      </c>
      <c r="K23" s="81">
        <v>32</v>
      </c>
      <c r="L23" s="81">
        <v>19</v>
      </c>
      <c r="M23" s="81">
        <v>31</v>
      </c>
      <c r="N23" s="81">
        <v>29</v>
      </c>
      <c r="O23" s="81">
        <v>28</v>
      </c>
      <c r="P23" s="81">
        <f t="shared" si="1"/>
        <v>10</v>
      </c>
      <c r="Q23" s="81">
        <v>5</v>
      </c>
      <c r="R23" s="81">
        <v>5</v>
      </c>
      <c r="S23" s="81">
        <v>0</v>
      </c>
      <c r="T23" s="81">
        <v>0</v>
      </c>
      <c r="U23" s="57">
        <f t="shared" si="2"/>
        <v>4</v>
      </c>
      <c r="V23" s="81">
        <v>1</v>
      </c>
      <c r="W23" s="81">
        <v>3</v>
      </c>
      <c r="X23" s="82">
        <v>167</v>
      </c>
      <c r="Y23" s="80">
        <f t="shared" si="3"/>
        <v>-9</v>
      </c>
    </row>
    <row r="24" spans="1:25" ht="22.5" customHeight="1">
      <c r="A24" s="50" t="s">
        <v>492</v>
      </c>
      <c r="B24" s="82">
        <v>1</v>
      </c>
      <c r="C24" s="81">
        <v>6</v>
      </c>
      <c r="D24" s="81">
        <v>6</v>
      </c>
      <c r="E24" s="73">
        <v>0</v>
      </c>
      <c r="F24" s="81">
        <v>0</v>
      </c>
      <c r="G24" s="73">
        <v>132</v>
      </c>
      <c r="H24" s="81">
        <v>62</v>
      </c>
      <c r="I24" s="81">
        <v>70</v>
      </c>
      <c r="J24" s="81">
        <v>17</v>
      </c>
      <c r="K24" s="81">
        <v>22</v>
      </c>
      <c r="L24" s="81">
        <v>21</v>
      </c>
      <c r="M24" s="81">
        <v>21</v>
      </c>
      <c r="N24" s="81">
        <v>27</v>
      </c>
      <c r="O24" s="81">
        <v>24</v>
      </c>
      <c r="P24" s="81">
        <f t="shared" si="1"/>
        <v>19</v>
      </c>
      <c r="Q24" s="81">
        <v>3</v>
      </c>
      <c r="R24" s="81">
        <v>7</v>
      </c>
      <c r="S24" s="81">
        <v>6</v>
      </c>
      <c r="T24" s="81">
        <v>3</v>
      </c>
      <c r="U24" s="57">
        <f t="shared" si="2"/>
        <v>4</v>
      </c>
      <c r="V24" s="81">
        <v>1</v>
      </c>
      <c r="W24" s="81">
        <v>3</v>
      </c>
      <c r="X24" s="82">
        <v>144</v>
      </c>
      <c r="Y24" s="80">
        <f t="shared" si="3"/>
        <v>-12</v>
      </c>
    </row>
    <row r="25" spans="1:25" ht="22.5" customHeight="1">
      <c r="A25" s="50" t="s">
        <v>511</v>
      </c>
      <c r="B25" s="82">
        <v>1</v>
      </c>
      <c r="C25" s="81">
        <v>13</v>
      </c>
      <c r="D25" s="81">
        <v>12</v>
      </c>
      <c r="E25" s="73">
        <v>0</v>
      </c>
      <c r="F25" s="81">
        <v>1</v>
      </c>
      <c r="G25" s="73">
        <v>352</v>
      </c>
      <c r="H25" s="81">
        <v>196</v>
      </c>
      <c r="I25" s="81">
        <v>156</v>
      </c>
      <c r="J25" s="81">
        <v>52</v>
      </c>
      <c r="K25" s="81">
        <v>57</v>
      </c>
      <c r="L25" s="81">
        <v>67</v>
      </c>
      <c r="M25" s="81">
        <v>55</v>
      </c>
      <c r="N25" s="81">
        <v>63</v>
      </c>
      <c r="O25" s="81">
        <v>58</v>
      </c>
      <c r="P25" s="81">
        <f t="shared" si="1"/>
        <v>17</v>
      </c>
      <c r="Q25" s="81">
        <v>5</v>
      </c>
      <c r="R25" s="81">
        <v>12</v>
      </c>
      <c r="S25" s="81">
        <v>0</v>
      </c>
      <c r="T25" s="81">
        <v>0</v>
      </c>
      <c r="U25" s="57">
        <f t="shared" si="2"/>
        <v>6</v>
      </c>
      <c r="V25" s="81">
        <v>1</v>
      </c>
      <c r="W25" s="81">
        <v>5</v>
      </c>
      <c r="X25" s="82">
        <v>358</v>
      </c>
      <c r="Y25" s="80">
        <f t="shared" si="3"/>
        <v>-6</v>
      </c>
    </row>
    <row r="26" spans="1:25" ht="22.5" customHeight="1">
      <c r="A26" s="50" t="s">
        <v>512</v>
      </c>
      <c r="B26" s="82">
        <v>1</v>
      </c>
      <c r="C26" s="81">
        <v>10</v>
      </c>
      <c r="D26" s="81">
        <v>10</v>
      </c>
      <c r="E26" s="73">
        <v>0</v>
      </c>
      <c r="F26" s="81">
        <v>0</v>
      </c>
      <c r="G26" s="73">
        <v>248</v>
      </c>
      <c r="H26" s="81">
        <v>130</v>
      </c>
      <c r="I26" s="81">
        <v>118</v>
      </c>
      <c r="J26" s="81">
        <v>30</v>
      </c>
      <c r="K26" s="81">
        <v>48</v>
      </c>
      <c r="L26" s="81">
        <v>47</v>
      </c>
      <c r="M26" s="81">
        <v>32</v>
      </c>
      <c r="N26" s="81">
        <v>49</v>
      </c>
      <c r="O26" s="81">
        <v>42</v>
      </c>
      <c r="P26" s="81">
        <f t="shared" si="1"/>
        <v>15</v>
      </c>
      <c r="Q26" s="81">
        <v>6</v>
      </c>
      <c r="R26" s="81">
        <v>9</v>
      </c>
      <c r="S26" s="81">
        <v>0</v>
      </c>
      <c r="T26" s="81">
        <v>0</v>
      </c>
      <c r="U26" s="57">
        <f t="shared" si="2"/>
        <v>4</v>
      </c>
      <c r="V26" s="81">
        <v>1</v>
      </c>
      <c r="W26" s="81">
        <v>3</v>
      </c>
      <c r="X26" s="82">
        <v>266</v>
      </c>
      <c r="Y26" s="80">
        <f t="shared" si="3"/>
        <v>-18</v>
      </c>
    </row>
    <row r="27" spans="1:25" ht="22.5" customHeight="1">
      <c r="A27" s="50" t="s">
        <v>513</v>
      </c>
      <c r="B27" s="82">
        <v>1</v>
      </c>
      <c r="C27" s="81">
        <v>3</v>
      </c>
      <c r="D27" s="81">
        <v>3</v>
      </c>
      <c r="E27" s="73">
        <v>2</v>
      </c>
      <c r="F27" s="81">
        <v>0</v>
      </c>
      <c r="G27" s="73">
        <v>39</v>
      </c>
      <c r="H27" s="81">
        <v>20</v>
      </c>
      <c r="I27" s="81">
        <v>19</v>
      </c>
      <c r="J27" s="81">
        <v>0</v>
      </c>
      <c r="K27" s="81">
        <v>9</v>
      </c>
      <c r="L27" s="81">
        <v>6</v>
      </c>
      <c r="M27" s="81">
        <v>4</v>
      </c>
      <c r="N27" s="81">
        <v>10</v>
      </c>
      <c r="O27" s="81">
        <v>10</v>
      </c>
      <c r="P27" s="81">
        <f t="shared" si="1"/>
        <v>7</v>
      </c>
      <c r="Q27" s="81">
        <v>3</v>
      </c>
      <c r="R27" s="81">
        <v>4</v>
      </c>
      <c r="S27" s="81">
        <v>0</v>
      </c>
      <c r="T27" s="81">
        <v>0</v>
      </c>
      <c r="U27" s="57">
        <f t="shared" si="2"/>
        <v>2</v>
      </c>
      <c r="V27" s="81">
        <v>1</v>
      </c>
      <c r="W27" s="81">
        <v>1</v>
      </c>
      <c r="X27" s="82">
        <v>48</v>
      </c>
      <c r="Y27" s="80">
        <f t="shared" si="3"/>
        <v>-9</v>
      </c>
    </row>
    <row r="28" spans="1:25" ht="22.5" customHeight="1">
      <c r="A28" s="50" t="s">
        <v>495</v>
      </c>
      <c r="B28" s="82">
        <v>1</v>
      </c>
      <c r="C28" s="81">
        <v>20</v>
      </c>
      <c r="D28" s="81">
        <v>18</v>
      </c>
      <c r="E28" s="73">
        <v>0</v>
      </c>
      <c r="F28" s="81">
        <v>2</v>
      </c>
      <c r="G28" s="73">
        <v>633</v>
      </c>
      <c r="H28" s="81">
        <v>322</v>
      </c>
      <c r="I28" s="81">
        <v>311</v>
      </c>
      <c r="J28" s="81">
        <v>87</v>
      </c>
      <c r="K28" s="81">
        <v>104</v>
      </c>
      <c r="L28" s="81">
        <v>100</v>
      </c>
      <c r="M28" s="81">
        <v>113</v>
      </c>
      <c r="N28" s="81">
        <v>110</v>
      </c>
      <c r="O28" s="81">
        <v>119</v>
      </c>
      <c r="P28" s="81">
        <f t="shared" si="1"/>
        <v>27</v>
      </c>
      <c r="Q28" s="81">
        <v>8</v>
      </c>
      <c r="R28" s="81">
        <v>19</v>
      </c>
      <c r="S28" s="81">
        <v>0</v>
      </c>
      <c r="T28" s="81">
        <v>0</v>
      </c>
      <c r="U28" s="57">
        <f t="shared" si="2"/>
        <v>6</v>
      </c>
      <c r="V28" s="81">
        <v>1</v>
      </c>
      <c r="W28" s="81">
        <v>5</v>
      </c>
      <c r="X28" s="82">
        <v>652</v>
      </c>
      <c r="Y28" s="80">
        <f t="shared" si="3"/>
        <v>-19</v>
      </c>
    </row>
    <row r="29" spans="1:25" ht="22.5" customHeight="1">
      <c r="A29" s="50" t="s">
        <v>271</v>
      </c>
      <c r="B29" s="82">
        <v>1</v>
      </c>
      <c r="C29" s="81">
        <v>27</v>
      </c>
      <c r="D29" s="81">
        <v>25</v>
      </c>
      <c r="E29" s="73">
        <v>0</v>
      </c>
      <c r="F29" s="81">
        <v>2</v>
      </c>
      <c r="G29" s="73">
        <v>845</v>
      </c>
      <c r="H29" s="81">
        <v>443</v>
      </c>
      <c r="I29" s="81">
        <v>402</v>
      </c>
      <c r="J29" s="81">
        <v>131</v>
      </c>
      <c r="K29" s="81">
        <v>149</v>
      </c>
      <c r="L29" s="81">
        <v>137</v>
      </c>
      <c r="M29" s="81">
        <v>151</v>
      </c>
      <c r="N29" s="81">
        <v>131</v>
      </c>
      <c r="O29" s="81">
        <v>146</v>
      </c>
      <c r="P29" s="81">
        <f t="shared" si="1"/>
        <v>35</v>
      </c>
      <c r="Q29" s="81">
        <v>10</v>
      </c>
      <c r="R29" s="81">
        <v>25</v>
      </c>
      <c r="S29" s="81">
        <v>0</v>
      </c>
      <c r="T29" s="81">
        <v>0</v>
      </c>
      <c r="U29" s="57">
        <f t="shared" si="2"/>
        <v>7</v>
      </c>
      <c r="V29" s="81">
        <v>1</v>
      </c>
      <c r="W29" s="81">
        <v>6</v>
      </c>
      <c r="X29" s="82">
        <v>846</v>
      </c>
      <c r="Y29" s="80">
        <f t="shared" si="3"/>
        <v>-1</v>
      </c>
    </row>
    <row r="30" spans="1:25" ht="22.5" customHeight="1">
      <c r="A30" s="50" t="s">
        <v>514</v>
      </c>
      <c r="B30" s="82">
        <v>1</v>
      </c>
      <c r="C30" s="81">
        <v>32</v>
      </c>
      <c r="D30" s="81">
        <v>30</v>
      </c>
      <c r="E30" s="73">
        <v>0</v>
      </c>
      <c r="F30" s="81">
        <v>2</v>
      </c>
      <c r="G30" s="73">
        <v>995</v>
      </c>
      <c r="H30" s="81">
        <v>501</v>
      </c>
      <c r="I30" s="81">
        <v>494</v>
      </c>
      <c r="J30" s="81">
        <v>176</v>
      </c>
      <c r="K30" s="81">
        <v>180</v>
      </c>
      <c r="L30" s="81">
        <v>178</v>
      </c>
      <c r="M30" s="81">
        <v>172</v>
      </c>
      <c r="N30" s="81">
        <v>128</v>
      </c>
      <c r="O30" s="81">
        <v>161</v>
      </c>
      <c r="P30" s="81">
        <f t="shared" si="1"/>
        <v>45</v>
      </c>
      <c r="Q30" s="81">
        <v>14</v>
      </c>
      <c r="R30" s="81">
        <v>30</v>
      </c>
      <c r="S30" s="81">
        <v>0</v>
      </c>
      <c r="T30" s="81">
        <v>1</v>
      </c>
      <c r="U30" s="57">
        <f t="shared" si="2"/>
        <v>8</v>
      </c>
      <c r="V30" s="81">
        <v>1</v>
      </c>
      <c r="W30" s="81">
        <v>7</v>
      </c>
      <c r="X30" s="82">
        <v>957</v>
      </c>
      <c r="Y30" s="80">
        <f t="shared" si="3"/>
        <v>38</v>
      </c>
    </row>
    <row r="31" spans="1:25" ht="22.5" customHeight="1">
      <c r="A31" s="50" t="s">
        <v>496</v>
      </c>
      <c r="B31" s="82">
        <v>1</v>
      </c>
      <c r="C31" s="81">
        <v>27</v>
      </c>
      <c r="D31" s="81">
        <v>24</v>
      </c>
      <c r="E31" s="73">
        <v>0</v>
      </c>
      <c r="F31" s="81">
        <v>3</v>
      </c>
      <c r="G31" s="73">
        <v>786</v>
      </c>
      <c r="H31" s="81">
        <v>403</v>
      </c>
      <c r="I31" s="81">
        <v>383</v>
      </c>
      <c r="J31" s="81">
        <v>127</v>
      </c>
      <c r="K31" s="81">
        <v>125</v>
      </c>
      <c r="L31" s="81">
        <v>135</v>
      </c>
      <c r="M31" s="81">
        <v>137</v>
      </c>
      <c r="N31" s="81">
        <v>133</v>
      </c>
      <c r="O31" s="81">
        <v>129</v>
      </c>
      <c r="P31" s="81">
        <f t="shared" si="1"/>
        <v>34</v>
      </c>
      <c r="Q31" s="81">
        <v>10</v>
      </c>
      <c r="R31" s="81">
        <v>24</v>
      </c>
      <c r="S31" s="81">
        <v>0</v>
      </c>
      <c r="T31" s="81">
        <v>0</v>
      </c>
      <c r="U31" s="57">
        <f t="shared" si="2"/>
        <v>7</v>
      </c>
      <c r="V31" s="81">
        <v>1</v>
      </c>
      <c r="W31" s="81">
        <v>6</v>
      </c>
      <c r="X31" s="82">
        <v>755</v>
      </c>
      <c r="Y31" s="80">
        <f t="shared" si="3"/>
        <v>31</v>
      </c>
    </row>
    <row r="32" spans="1:25" ht="22.5" customHeight="1">
      <c r="A32" s="50" t="s">
        <v>497</v>
      </c>
      <c r="B32" s="82">
        <v>1</v>
      </c>
      <c r="C32" s="81">
        <v>15</v>
      </c>
      <c r="D32" s="81">
        <v>14</v>
      </c>
      <c r="E32" s="73">
        <v>0</v>
      </c>
      <c r="F32" s="81">
        <v>1</v>
      </c>
      <c r="G32" s="73">
        <v>490</v>
      </c>
      <c r="H32" s="81">
        <v>255</v>
      </c>
      <c r="I32" s="81">
        <v>235</v>
      </c>
      <c r="J32" s="81">
        <v>102</v>
      </c>
      <c r="K32" s="81">
        <v>80</v>
      </c>
      <c r="L32" s="81">
        <v>91</v>
      </c>
      <c r="M32" s="81">
        <v>70</v>
      </c>
      <c r="N32" s="81">
        <v>73</v>
      </c>
      <c r="O32" s="81">
        <v>74</v>
      </c>
      <c r="P32" s="81">
        <f t="shared" si="1"/>
        <v>25</v>
      </c>
      <c r="Q32" s="81">
        <v>6</v>
      </c>
      <c r="R32" s="81">
        <v>17</v>
      </c>
      <c r="S32" s="81">
        <v>1</v>
      </c>
      <c r="T32" s="81">
        <v>1</v>
      </c>
      <c r="U32" s="57">
        <f t="shared" si="2"/>
        <v>6</v>
      </c>
      <c r="V32" s="81">
        <v>1</v>
      </c>
      <c r="W32" s="81">
        <v>5</v>
      </c>
      <c r="X32" s="82">
        <v>453</v>
      </c>
      <c r="Y32" s="80">
        <f t="shared" si="3"/>
        <v>37</v>
      </c>
    </row>
    <row r="33" spans="1:25" ht="22.5" customHeight="1">
      <c r="A33" s="50" t="s">
        <v>493</v>
      </c>
      <c r="B33" s="82">
        <v>1</v>
      </c>
      <c r="C33" s="81">
        <v>14</v>
      </c>
      <c r="D33" s="81">
        <v>12</v>
      </c>
      <c r="E33" s="73">
        <v>0</v>
      </c>
      <c r="F33" s="81">
        <v>2</v>
      </c>
      <c r="G33" s="73">
        <v>399</v>
      </c>
      <c r="H33" s="81">
        <v>215</v>
      </c>
      <c r="I33" s="81">
        <v>184</v>
      </c>
      <c r="J33" s="81">
        <v>59</v>
      </c>
      <c r="K33" s="81">
        <v>69</v>
      </c>
      <c r="L33" s="81">
        <v>73</v>
      </c>
      <c r="M33" s="81">
        <v>70</v>
      </c>
      <c r="N33" s="81">
        <v>66</v>
      </c>
      <c r="O33" s="81">
        <v>62</v>
      </c>
      <c r="P33" s="81">
        <f t="shared" si="1"/>
        <v>20</v>
      </c>
      <c r="Q33" s="81">
        <v>6</v>
      </c>
      <c r="R33" s="81">
        <v>14</v>
      </c>
      <c r="S33" s="81">
        <v>0</v>
      </c>
      <c r="T33" s="81">
        <v>0</v>
      </c>
      <c r="U33" s="57">
        <f t="shared" si="2"/>
        <v>5</v>
      </c>
      <c r="V33" s="81">
        <v>1</v>
      </c>
      <c r="W33" s="81">
        <v>4</v>
      </c>
      <c r="X33" s="82">
        <v>416</v>
      </c>
      <c r="Y33" s="80">
        <f t="shared" si="3"/>
        <v>-17</v>
      </c>
    </row>
    <row r="34" spans="1:25" ht="22.5" customHeight="1">
      <c r="A34" s="50" t="s">
        <v>515</v>
      </c>
      <c r="B34" s="82">
        <v>1</v>
      </c>
      <c r="C34" s="81">
        <v>13</v>
      </c>
      <c r="D34" s="81">
        <v>12</v>
      </c>
      <c r="E34" s="73">
        <v>0</v>
      </c>
      <c r="F34" s="81">
        <v>1</v>
      </c>
      <c r="G34" s="73">
        <v>428</v>
      </c>
      <c r="H34" s="81">
        <v>198</v>
      </c>
      <c r="I34" s="81">
        <v>230</v>
      </c>
      <c r="J34" s="81">
        <v>78</v>
      </c>
      <c r="K34" s="81">
        <v>69</v>
      </c>
      <c r="L34" s="81">
        <v>73</v>
      </c>
      <c r="M34" s="81">
        <v>78</v>
      </c>
      <c r="N34" s="81">
        <v>67</v>
      </c>
      <c r="O34" s="81">
        <v>63</v>
      </c>
      <c r="P34" s="81">
        <f t="shared" si="1"/>
        <v>21</v>
      </c>
      <c r="Q34" s="81">
        <v>9</v>
      </c>
      <c r="R34" s="81">
        <v>10</v>
      </c>
      <c r="S34" s="81">
        <v>0</v>
      </c>
      <c r="T34" s="81">
        <v>2</v>
      </c>
      <c r="U34" s="57">
        <f t="shared" si="2"/>
        <v>6</v>
      </c>
      <c r="V34" s="81">
        <v>1</v>
      </c>
      <c r="W34" s="81">
        <v>5</v>
      </c>
      <c r="X34" s="82">
        <v>412</v>
      </c>
      <c r="Y34" s="80">
        <f t="shared" si="3"/>
        <v>16</v>
      </c>
    </row>
    <row r="35" spans="1:25" ht="22.5" customHeight="1">
      <c r="A35" s="50" t="s">
        <v>516</v>
      </c>
      <c r="B35" s="82">
        <v>1</v>
      </c>
      <c r="C35" s="81">
        <v>14</v>
      </c>
      <c r="D35" s="81">
        <v>14</v>
      </c>
      <c r="E35" s="73">
        <v>0</v>
      </c>
      <c r="F35" s="81">
        <v>0</v>
      </c>
      <c r="G35" s="73">
        <v>463</v>
      </c>
      <c r="H35" s="81">
        <v>234</v>
      </c>
      <c r="I35" s="81">
        <v>229</v>
      </c>
      <c r="J35" s="81">
        <v>84</v>
      </c>
      <c r="K35" s="81">
        <v>67</v>
      </c>
      <c r="L35" s="81">
        <v>90</v>
      </c>
      <c r="M35" s="81">
        <v>68</v>
      </c>
      <c r="N35" s="81">
        <v>77</v>
      </c>
      <c r="O35" s="81">
        <v>77</v>
      </c>
      <c r="P35" s="81">
        <f t="shared" si="1"/>
        <v>20</v>
      </c>
      <c r="Q35" s="81">
        <v>7</v>
      </c>
      <c r="R35" s="81">
        <v>13</v>
      </c>
      <c r="S35" s="81">
        <v>0</v>
      </c>
      <c r="T35" s="81">
        <v>0</v>
      </c>
      <c r="U35" s="57">
        <f t="shared" si="2"/>
        <v>6</v>
      </c>
      <c r="V35" s="81">
        <v>2</v>
      </c>
      <c r="W35" s="81">
        <v>4</v>
      </c>
      <c r="X35" s="82">
        <v>464</v>
      </c>
      <c r="Y35" s="80">
        <f t="shared" si="3"/>
        <v>-1</v>
      </c>
    </row>
    <row r="36" spans="1:25" ht="22.5" customHeight="1">
      <c r="A36" s="50" t="s">
        <v>517</v>
      </c>
      <c r="B36" s="82">
        <v>1</v>
      </c>
      <c r="C36" s="81">
        <v>6</v>
      </c>
      <c r="D36" s="81">
        <v>6</v>
      </c>
      <c r="E36" s="73">
        <v>0</v>
      </c>
      <c r="F36" s="81">
        <v>0</v>
      </c>
      <c r="G36" s="73">
        <v>146</v>
      </c>
      <c r="H36" s="81">
        <v>65</v>
      </c>
      <c r="I36" s="81">
        <v>81</v>
      </c>
      <c r="J36" s="81">
        <v>17</v>
      </c>
      <c r="K36" s="81">
        <v>26</v>
      </c>
      <c r="L36" s="81">
        <v>29</v>
      </c>
      <c r="M36" s="81">
        <v>21</v>
      </c>
      <c r="N36" s="81">
        <v>28</v>
      </c>
      <c r="O36" s="81">
        <v>25</v>
      </c>
      <c r="P36" s="81">
        <f t="shared" si="1"/>
        <v>11</v>
      </c>
      <c r="Q36" s="81">
        <v>4</v>
      </c>
      <c r="R36" s="81">
        <v>7</v>
      </c>
      <c r="S36" s="81">
        <v>0</v>
      </c>
      <c r="T36" s="81">
        <v>0</v>
      </c>
      <c r="U36" s="57">
        <f t="shared" si="2"/>
        <v>1</v>
      </c>
      <c r="V36" s="81">
        <v>1</v>
      </c>
      <c r="W36" s="81">
        <v>0</v>
      </c>
      <c r="X36" s="82">
        <v>155</v>
      </c>
      <c r="Y36" s="80">
        <f t="shared" si="3"/>
        <v>-9</v>
      </c>
    </row>
    <row r="37" spans="1:25" ht="22.5" customHeight="1">
      <c r="A37" s="50" t="s">
        <v>276</v>
      </c>
      <c r="B37" s="82">
        <v>1</v>
      </c>
      <c r="C37" s="81">
        <v>13</v>
      </c>
      <c r="D37" s="81">
        <v>12</v>
      </c>
      <c r="E37" s="73">
        <v>0</v>
      </c>
      <c r="F37" s="81">
        <v>1</v>
      </c>
      <c r="G37" s="73">
        <v>327</v>
      </c>
      <c r="H37" s="81">
        <v>164</v>
      </c>
      <c r="I37" s="81">
        <v>163</v>
      </c>
      <c r="J37" s="81">
        <v>64</v>
      </c>
      <c r="K37" s="81">
        <v>45</v>
      </c>
      <c r="L37" s="81">
        <v>51</v>
      </c>
      <c r="M37" s="81">
        <v>64</v>
      </c>
      <c r="N37" s="81">
        <v>47</v>
      </c>
      <c r="O37" s="81">
        <v>56</v>
      </c>
      <c r="P37" s="81">
        <f t="shared" si="1"/>
        <v>18</v>
      </c>
      <c r="Q37" s="81">
        <v>5</v>
      </c>
      <c r="R37" s="81">
        <v>13</v>
      </c>
      <c r="S37" s="81">
        <v>0</v>
      </c>
      <c r="T37" s="81">
        <v>0</v>
      </c>
      <c r="U37" s="57">
        <f t="shared" si="2"/>
        <v>6</v>
      </c>
      <c r="V37" s="81">
        <v>1</v>
      </c>
      <c r="W37" s="81">
        <v>5</v>
      </c>
      <c r="X37" s="82">
        <v>314</v>
      </c>
      <c r="Y37" s="80">
        <f t="shared" si="3"/>
        <v>13</v>
      </c>
    </row>
    <row r="38" spans="1:25" ht="22.5" customHeight="1">
      <c r="A38" s="35" t="s">
        <v>277</v>
      </c>
      <c r="B38" s="82">
        <v>1</v>
      </c>
      <c r="C38" s="81">
        <v>6</v>
      </c>
      <c r="D38" s="81">
        <v>6</v>
      </c>
      <c r="E38" s="73">
        <v>0</v>
      </c>
      <c r="F38" s="81">
        <v>0</v>
      </c>
      <c r="G38" s="73">
        <v>226</v>
      </c>
      <c r="H38" s="81">
        <v>111</v>
      </c>
      <c r="I38" s="81">
        <v>115</v>
      </c>
      <c r="J38" s="81">
        <v>40</v>
      </c>
      <c r="K38" s="81">
        <v>39</v>
      </c>
      <c r="L38" s="81">
        <v>35</v>
      </c>
      <c r="M38" s="81">
        <v>39</v>
      </c>
      <c r="N38" s="81">
        <v>33</v>
      </c>
      <c r="O38" s="81">
        <v>40</v>
      </c>
      <c r="P38" s="81">
        <f t="shared" si="1"/>
        <v>15</v>
      </c>
      <c r="Q38" s="81">
        <v>6</v>
      </c>
      <c r="R38" s="81">
        <v>7</v>
      </c>
      <c r="S38" s="81">
        <v>0</v>
      </c>
      <c r="T38" s="81">
        <v>2</v>
      </c>
      <c r="U38" s="57">
        <f t="shared" si="2"/>
        <v>6</v>
      </c>
      <c r="V38" s="81">
        <v>2</v>
      </c>
      <c r="W38" s="81">
        <v>4</v>
      </c>
      <c r="X38" s="82">
        <v>236</v>
      </c>
      <c r="Y38" s="80">
        <f t="shared" si="3"/>
        <v>-10</v>
      </c>
    </row>
    <row r="39" spans="1:25" ht="22.5" customHeight="1">
      <c r="A39" s="50" t="s">
        <v>518</v>
      </c>
      <c r="B39" s="82">
        <v>1</v>
      </c>
      <c r="C39" s="81">
        <v>6</v>
      </c>
      <c r="D39" s="81">
        <v>6</v>
      </c>
      <c r="E39" s="73">
        <v>0</v>
      </c>
      <c r="F39" s="81">
        <v>0</v>
      </c>
      <c r="G39" s="73">
        <v>96</v>
      </c>
      <c r="H39" s="81">
        <v>50</v>
      </c>
      <c r="I39" s="81">
        <v>46</v>
      </c>
      <c r="J39" s="81">
        <v>16</v>
      </c>
      <c r="K39" s="81">
        <v>14</v>
      </c>
      <c r="L39" s="81">
        <v>17</v>
      </c>
      <c r="M39" s="81">
        <v>16</v>
      </c>
      <c r="N39" s="81">
        <v>19</v>
      </c>
      <c r="O39" s="81">
        <v>14</v>
      </c>
      <c r="P39" s="81">
        <f t="shared" si="1"/>
        <v>10</v>
      </c>
      <c r="Q39" s="81">
        <v>5</v>
      </c>
      <c r="R39" s="81">
        <v>5</v>
      </c>
      <c r="S39" s="81">
        <v>0</v>
      </c>
      <c r="T39" s="81">
        <v>0</v>
      </c>
      <c r="U39" s="57">
        <f t="shared" si="2"/>
        <v>2</v>
      </c>
      <c r="V39" s="81">
        <v>1</v>
      </c>
      <c r="W39" s="81">
        <v>1</v>
      </c>
      <c r="X39" s="82">
        <v>108</v>
      </c>
      <c r="Y39" s="80">
        <f t="shared" si="3"/>
        <v>-12</v>
      </c>
    </row>
    <row r="40" spans="1:25" ht="22.5" customHeight="1">
      <c r="A40" s="35" t="s">
        <v>542</v>
      </c>
      <c r="B40" s="82">
        <v>1</v>
      </c>
      <c r="C40" s="81">
        <v>14</v>
      </c>
      <c r="D40" s="81">
        <v>11</v>
      </c>
      <c r="E40" s="73">
        <v>0</v>
      </c>
      <c r="F40" s="81">
        <v>3</v>
      </c>
      <c r="G40" s="73">
        <v>308</v>
      </c>
      <c r="H40" s="81">
        <v>164</v>
      </c>
      <c r="I40" s="81">
        <v>144</v>
      </c>
      <c r="J40" s="81">
        <v>46</v>
      </c>
      <c r="K40" s="81">
        <v>57</v>
      </c>
      <c r="L40" s="81">
        <v>46</v>
      </c>
      <c r="M40" s="81">
        <v>53</v>
      </c>
      <c r="N40" s="81">
        <v>54</v>
      </c>
      <c r="O40" s="81">
        <v>52</v>
      </c>
      <c r="P40" s="81">
        <f t="shared" si="1"/>
        <v>20</v>
      </c>
      <c r="Q40" s="81">
        <v>7</v>
      </c>
      <c r="R40" s="81">
        <v>13</v>
      </c>
      <c r="S40" s="81">
        <v>0</v>
      </c>
      <c r="T40" s="81">
        <v>0</v>
      </c>
      <c r="U40" s="57">
        <f t="shared" si="2"/>
        <v>7</v>
      </c>
      <c r="V40" s="81">
        <v>2</v>
      </c>
      <c r="W40" s="81">
        <v>5</v>
      </c>
      <c r="X40" s="82">
        <v>302</v>
      </c>
      <c r="Y40" s="80">
        <f t="shared" si="3"/>
        <v>6</v>
      </c>
    </row>
    <row r="41" spans="1:25" ht="22.5" customHeight="1">
      <c r="A41" s="35" t="s">
        <v>543</v>
      </c>
      <c r="B41" s="82">
        <v>1</v>
      </c>
      <c r="C41" s="81">
        <v>9</v>
      </c>
      <c r="D41" s="81">
        <v>9</v>
      </c>
      <c r="E41" s="73">
        <v>0</v>
      </c>
      <c r="F41" s="81">
        <v>0</v>
      </c>
      <c r="G41" s="73">
        <v>241</v>
      </c>
      <c r="H41" s="81">
        <v>118</v>
      </c>
      <c r="I41" s="81">
        <v>123</v>
      </c>
      <c r="J41" s="81">
        <v>28</v>
      </c>
      <c r="K41" s="81">
        <v>52</v>
      </c>
      <c r="L41" s="81">
        <v>46</v>
      </c>
      <c r="M41" s="81">
        <v>38</v>
      </c>
      <c r="N41" s="81">
        <v>45</v>
      </c>
      <c r="O41" s="81">
        <v>32</v>
      </c>
      <c r="P41" s="81">
        <f t="shared" si="1"/>
        <v>14</v>
      </c>
      <c r="Q41" s="81">
        <v>4</v>
      </c>
      <c r="R41" s="81">
        <v>10</v>
      </c>
      <c r="S41" s="81">
        <v>0</v>
      </c>
      <c r="T41" s="81">
        <v>0</v>
      </c>
      <c r="U41" s="57">
        <f t="shared" si="2"/>
        <v>4</v>
      </c>
      <c r="V41" s="81">
        <v>1</v>
      </c>
      <c r="W41" s="81">
        <v>3</v>
      </c>
      <c r="X41" s="82">
        <v>247</v>
      </c>
      <c r="Y41" s="80">
        <f t="shared" si="3"/>
        <v>-6</v>
      </c>
    </row>
    <row r="42" spans="1:25" ht="22.5" customHeight="1">
      <c r="A42" s="35" t="s">
        <v>544</v>
      </c>
      <c r="B42" s="82">
        <v>1</v>
      </c>
      <c r="C42" s="81">
        <v>9</v>
      </c>
      <c r="D42" s="81">
        <v>8</v>
      </c>
      <c r="E42" s="73">
        <v>0</v>
      </c>
      <c r="F42" s="81">
        <v>1</v>
      </c>
      <c r="G42" s="73">
        <v>256</v>
      </c>
      <c r="H42" s="81">
        <v>127</v>
      </c>
      <c r="I42" s="81">
        <v>129</v>
      </c>
      <c r="J42" s="81">
        <v>39</v>
      </c>
      <c r="K42" s="81">
        <v>34</v>
      </c>
      <c r="L42" s="81">
        <v>46</v>
      </c>
      <c r="M42" s="81">
        <v>58</v>
      </c>
      <c r="N42" s="81">
        <v>41</v>
      </c>
      <c r="O42" s="81">
        <v>38</v>
      </c>
      <c r="P42" s="81">
        <f t="shared" si="1"/>
        <v>15</v>
      </c>
      <c r="Q42" s="81">
        <v>4</v>
      </c>
      <c r="R42" s="81">
        <v>10</v>
      </c>
      <c r="S42" s="81">
        <v>0</v>
      </c>
      <c r="T42" s="81">
        <v>1</v>
      </c>
      <c r="U42" s="57">
        <f t="shared" si="2"/>
        <v>3</v>
      </c>
      <c r="V42" s="81">
        <v>1</v>
      </c>
      <c r="W42" s="81">
        <v>2</v>
      </c>
      <c r="X42" s="82">
        <v>265</v>
      </c>
      <c r="Y42" s="80">
        <f t="shared" si="3"/>
        <v>-9</v>
      </c>
    </row>
    <row r="43" spans="1:25" ht="22.5" customHeight="1">
      <c r="A43" s="47"/>
      <c r="B43" s="82"/>
      <c r="C43" s="81"/>
      <c r="D43" s="81"/>
      <c r="E43" s="81"/>
      <c r="F43" s="81"/>
      <c r="G43" s="73"/>
      <c r="H43" s="81"/>
      <c r="I43" s="81"/>
      <c r="J43" s="81"/>
      <c r="K43" s="81"/>
      <c r="L43" s="81"/>
      <c r="M43" s="81"/>
      <c r="N43" s="81"/>
      <c r="O43" s="81"/>
      <c r="P43" s="81"/>
      <c r="Q43" s="83"/>
      <c r="R43" s="81"/>
      <c r="S43" s="81"/>
      <c r="T43" s="81"/>
      <c r="U43" s="81"/>
      <c r="V43" s="81"/>
      <c r="W43" s="81"/>
      <c r="X43" s="82"/>
      <c r="Y43" s="80"/>
    </row>
    <row r="44" spans="1:25" s="128" customFormat="1" ht="22.5" customHeight="1">
      <c r="A44" s="132" t="s">
        <v>355</v>
      </c>
      <c r="B44" s="133">
        <v>1</v>
      </c>
      <c r="C44" s="134">
        <v>19</v>
      </c>
      <c r="D44" s="134">
        <v>19</v>
      </c>
      <c r="E44" s="134">
        <v>1</v>
      </c>
      <c r="F44" s="134">
        <v>0</v>
      </c>
      <c r="G44" s="134">
        <v>705</v>
      </c>
      <c r="H44" s="134">
        <v>351</v>
      </c>
      <c r="I44" s="134">
        <v>354</v>
      </c>
      <c r="J44" s="134">
        <v>119</v>
      </c>
      <c r="K44" s="134">
        <v>116</v>
      </c>
      <c r="L44" s="134">
        <v>118</v>
      </c>
      <c r="M44" s="134">
        <v>124</v>
      </c>
      <c r="N44" s="134">
        <v>112</v>
      </c>
      <c r="O44" s="134">
        <v>116</v>
      </c>
      <c r="P44" s="166">
        <f t="shared" si="1"/>
        <v>29</v>
      </c>
      <c r="Q44" s="134">
        <v>17</v>
      </c>
      <c r="R44" s="134">
        <v>9</v>
      </c>
      <c r="S44" s="134">
        <v>2</v>
      </c>
      <c r="T44" s="134">
        <v>1</v>
      </c>
      <c r="U44" s="134">
        <v>5</v>
      </c>
      <c r="V44" s="134">
        <v>3</v>
      </c>
      <c r="W44" s="134">
        <v>2</v>
      </c>
      <c r="X44" s="133">
        <v>702</v>
      </c>
      <c r="Y44" s="135">
        <f>G44-X44</f>
        <v>3</v>
      </c>
    </row>
    <row r="45" spans="1:25" s="128" customFormat="1" ht="22.5" customHeight="1">
      <c r="A45" s="136" t="s">
        <v>481</v>
      </c>
      <c r="B45" s="133">
        <v>1</v>
      </c>
      <c r="C45" s="134">
        <v>11</v>
      </c>
      <c r="D45" s="134">
        <v>11</v>
      </c>
      <c r="E45" s="134">
        <v>0</v>
      </c>
      <c r="F45" s="134">
        <v>0</v>
      </c>
      <c r="G45" s="134">
        <v>208</v>
      </c>
      <c r="H45" s="134">
        <v>101</v>
      </c>
      <c r="I45" s="134">
        <v>107</v>
      </c>
      <c r="J45" s="134">
        <v>71</v>
      </c>
      <c r="K45" s="134">
        <v>59</v>
      </c>
      <c r="L45" s="134">
        <v>46</v>
      </c>
      <c r="M45" s="134">
        <v>19</v>
      </c>
      <c r="N45" s="134">
        <v>7</v>
      </c>
      <c r="O45" s="134">
        <v>6</v>
      </c>
      <c r="P45" s="166">
        <f t="shared" si="1"/>
        <v>21</v>
      </c>
      <c r="Q45" s="134">
        <v>5</v>
      </c>
      <c r="R45" s="134">
        <v>12</v>
      </c>
      <c r="S45" s="134">
        <v>0</v>
      </c>
      <c r="T45" s="134">
        <v>4</v>
      </c>
      <c r="U45" s="134">
        <v>6</v>
      </c>
      <c r="V45" s="134">
        <v>2</v>
      </c>
      <c r="W45" s="134">
        <v>4</v>
      </c>
      <c r="X45" s="133">
        <v>139</v>
      </c>
      <c r="Y45" s="135">
        <f>G45-X45</f>
        <v>69</v>
      </c>
    </row>
    <row r="46" spans="23:25" ht="21" customHeight="1">
      <c r="W46" s="70"/>
      <c r="X46" s="70"/>
      <c r="Y46" s="84" t="s">
        <v>519</v>
      </c>
    </row>
    <row r="50" ht="14.25">
      <c r="W50" s="45"/>
    </row>
  </sheetData>
  <mergeCells count="28">
    <mergeCell ref="P4:P5"/>
    <mergeCell ref="X3:Y3"/>
    <mergeCell ref="W4:W5"/>
    <mergeCell ref="U3:W3"/>
    <mergeCell ref="Y4:Y5"/>
    <mergeCell ref="V4:V5"/>
    <mergeCell ref="X4:X5"/>
    <mergeCell ref="Q4:R4"/>
    <mergeCell ref="S4:T4"/>
    <mergeCell ref="P3:T3"/>
    <mergeCell ref="N4:N5"/>
    <mergeCell ref="H4:H5"/>
    <mergeCell ref="I4:I5"/>
    <mergeCell ref="J4:J5"/>
    <mergeCell ref="F4:F5"/>
    <mergeCell ref="K4:K5"/>
    <mergeCell ref="L4:L5"/>
    <mergeCell ref="M4:M5"/>
    <mergeCell ref="U4:U5"/>
    <mergeCell ref="A3:A5"/>
    <mergeCell ref="B3:B5"/>
    <mergeCell ref="C4:C5"/>
    <mergeCell ref="D4:D5"/>
    <mergeCell ref="E4:E5"/>
    <mergeCell ref="C3:F3"/>
    <mergeCell ref="G4:G5"/>
    <mergeCell ref="G3:O3"/>
    <mergeCell ref="O4:O5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9" scale="50" r:id="rId1"/>
  <headerFooter alignWithMargins="0">
    <oddHeader>&amp;R&amp;A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A1" sqref="A1:IV16384"/>
    </sheetView>
  </sheetViews>
  <sheetFormatPr defaultColWidth="9.00390625" defaultRowHeight="13.5"/>
  <cols>
    <col min="1" max="1" width="14.625" style="254" customWidth="1"/>
    <col min="2" max="4" width="8.125" style="254" customWidth="1"/>
    <col min="5" max="10" width="7.125" style="254" customWidth="1"/>
    <col min="11" max="11" width="7.75390625" style="254" customWidth="1"/>
    <col min="12" max="25" width="7.125" style="254" customWidth="1"/>
    <col min="26" max="16384" width="9.00390625" style="254" customWidth="1"/>
  </cols>
  <sheetData>
    <row r="1" ht="18" customHeight="1">
      <c r="A1" s="253" t="s">
        <v>764</v>
      </c>
    </row>
    <row r="2" ht="13.5" customHeight="1"/>
    <row r="3" spans="1:25" ht="13.5" customHeight="1">
      <c r="A3" s="255" t="s">
        <v>765</v>
      </c>
      <c r="M3" s="256"/>
      <c r="Y3" s="257" t="s">
        <v>766</v>
      </c>
    </row>
    <row r="4" spans="1:25" ht="13.5" customHeight="1">
      <c r="A4" s="529" t="s">
        <v>756</v>
      </c>
      <c r="B4" s="531" t="s">
        <v>368</v>
      </c>
      <c r="C4" s="532"/>
      <c r="D4" s="533"/>
      <c r="E4" s="526" t="s">
        <v>767</v>
      </c>
      <c r="F4" s="527"/>
      <c r="G4" s="528"/>
      <c r="H4" s="526" t="s">
        <v>768</v>
      </c>
      <c r="I4" s="527"/>
      <c r="J4" s="528"/>
      <c r="K4" s="526" t="s">
        <v>769</v>
      </c>
      <c r="L4" s="527"/>
      <c r="M4" s="528"/>
      <c r="N4" s="526" t="s">
        <v>770</v>
      </c>
      <c r="O4" s="527"/>
      <c r="P4" s="528"/>
      <c r="Q4" s="526" t="s">
        <v>771</v>
      </c>
      <c r="R4" s="527"/>
      <c r="S4" s="528"/>
      <c r="T4" s="526" t="s">
        <v>772</v>
      </c>
      <c r="U4" s="527"/>
      <c r="V4" s="528"/>
      <c r="W4" s="526" t="s">
        <v>773</v>
      </c>
      <c r="X4" s="527"/>
      <c r="Y4" s="528"/>
    </row>
    <row r="5" spans="1:25" ht="13.5" customHeight="1">
      <c r="A5" s="530"/>
      <c r="B5" s="258" t="s">
        <v>251</v>
      </c>
      <c r="C5" s="259" t="s">
        <v>252</v>
      </c>
      <c r="D5" s="259" t="s">
        <v>253</v>
      </c>
      <c r="E5" s="259" t="s">
        <v>251</v>
      </c>
      <c r="F5" s="259" t="s">
        <v>252</v>
      </c>
      <c r="G5" s="259" t="s">
        <v>253</v>
      </c>
      <c r="H5" s="259" t="s">
        <v>251</v>
      </c>
      <c r="I5" s="259" t="s">
        <v>252</v>
      </c>
      <c r="J5" s="259" t="s">
        <v>253</v>
      </c>
      <c r="K5" s="259" t="s">
        <v>251</v>
      </c>
      <c r="L5" s="259" t="s">
        <v>252</v>
      </c>
      <c r="M5" s="259" t="s">
        <v>253</v>
      </c>
      <c r="N5" s="259" t="s">
        <v>251</v>
      </c>
      <c r="O5" s="259" t="s">
        <v>252</v>
      </c>
      <c r="P5" s="259" t="s">
        <v>253</v>
      </c>
      <c r="Q5" s="259" t="s">
        <v>251</v>
      </c>
      <c r="R5" s="259" t="s">
        <v>252</v>
      </c>
      <c r="S5" s="259" t="s">
        <v>253</v>
      </c>
      <c r="T5" s="259" t="s">
        <v>251</v>
      </c>
      <c r="U5" s="259" t="s">
        <v>252</v>
      </c>
      <c r="V5" s="259" t="s">
        <v>253</v>
      </c>
      <c r="W5" s="259" t="s">
        <v>251</v>
      </c>
      <c r="X5" s="259" t="s">
        <v>252</v>
      </c>
      <c r="Y5" s="259" t="s">
        <v>253</v>
      </c>
    </row>
    <row r="6" spans="1:25" s="262" customFormat="1" ht="13.5" customHeight="1">
      <c r="A6" s="260" t="s">
        <v>596</v>
      </c>
      <c r="B6" s="261">
        <v>524</v>
      </c>
      <c r="C6" s="261">
        <v>294</v>
      </c>
      <c r="D6" s="261">
        <v>230</v>
      </c>
      <c r="E6" s="261">
        <v>38</v>
      </c>
      <c r="F6" s="261">
        <v>36</v>
      </c>
      <c r="G6" s="261">
        <v>2</v>
      </c>
      <c r="H6" s="261">
        <v>85</v>
      </c>
      <c r="I6" s="261">
        <v>51</v>
      </c>
      <c r="J6" s="261">
        <v>34</v>
      </c>
      <c r="K6" s="261">
        <v>381</v>
      </c>
      <c r="L6" s="261">
        <v>193</v>
      </c>
      <c r="M6" s="261">
        <v>188</v>
      </c>
      <c r="N6" s="261">
        <v>0</v>
      </c>
      <c r="O6" s="261">
        <v>0</v>
      </c>
      <c r="P6" s="261">
        <v>0</v>
      </c>
      <c r="Q6" s="261">
        <v>0</v>
      </c>
      <c r="R6" s="261">
        <v>0</v>
      </c>
      <c r="S6" s="261">
        <v>0</v>
      </c>
      <c r="T6" s="261">
        <v>3</v>
      </c>
      <c r="U6" s="261">
        <v>1</v>
      </c>
      <c r="V6" s="261">
        <v>2</v>
      </c>
      <c r="W6" s="261">
        <v>17</v>
      </c>
      <c r="X6" s="261">
        <v>13</v>
      </c>
      <c r="Y6" s="261">
        <v>4</v>
      </c>
    </row>
    <row r="7" spans="1:25" s="262" customFormat="1" ht="13.5" customHeight="1">
      <c r="A7" s="260" t="s">
        <v>534</v>
      </c>
      <c r="B7" s="261">
        <v>471</v>
      </c>
      <c r="C7" s="261">
        <v>247</v>
      </c>
      <c r="D7" s="261">
        <v>224</v>
      </c>
      <c r="E7" s="261">
        <v>32</v>
      </c>
      <c r="F7" s="261">
        <v>28</v>
      </c>
      <c r="G7" s="261">
        <v>4</v>
      </c>
      <c r="H7" s="261">
        <v>34</v>
      </c>
      <c r="I7" s="261">
        <v>22</v>
      </c>
      <c r="J7" s="261">
        <v>12</v>
      </c>
      <c r="K7" s="261">
        <v>380</v>
      </c>
      <c r="L7" s="261">
        <v>186</v>
      </c>
      <c r="M7" s="261">
        <v>194</v>
      </c>
      <c r="N7" s="261">
        <v>10</v>
      </c>
      <c r="O7" s="261">
        <v>9</v>
      </c>
      <c r="P7" s="261">
        <v>1</v>
      </c>
      <c r="Q7" s="261">
        <v>2</v>
      </c>
      <c r="R7" s="261">
        <v>0</v>
      </c>
      <c r="S7" s="261">
        <v>2</v>
      </c>
      <c r="T7" s="261">
        <v>0</v>
      </c>
      <c r="U7" s="261">
        <v>0</v>
      </c>
      <c r="V7" s="261">
        <v>0</v>
      </c>
      <c r="W7" s="261">
        <v>13</v>
      </c>
      <c r="X7" s="261">
        <v>2</v>
      </c>
      <c r="Y7" s="261">
        <v>11</v>
      </c>
    </row>
    <row r="8" spans="1:25" s="262" customFormat="1" ht="13.5" customHeight="1">
      <c r="A8" s="260" t="s">
        <v>535</v>
      </c>
      <c r="B8" s="261">
        <v>570</v>
      </c>
      <c r="C8" s="261">
        <v>300</v>
      </c>
      <c r="D8" s="261">
        <v>270</v>
      </c>
      <c r="E8" s="261">
        <v>13</v>
      </c>
      <c r="F8" s="261">
        <v>13</v>
      </c>
      <c r="G8" s="261">
        <v>0</v>
      </c>
      <c r="H8" s="261">
        <v>37</v>
      </c>
      <c r="I8" s="261">
        <v>28</v>
      </c>
      <c r="J8" s="261">
        <v>9</v>
      </c>
      <c r="K8" s="261">
        <v>513</v>
      </c>
      <c r="L8" s="261">
        <v>256</v>
      </c>
      <c r="M8" s="261">
        <v>257</v>
      </c>
      <c r="N8" s="261">
        <v>0</v>
      </c>
      <c r="O8" s="261">
        <v>0</v>
      </c>
      <c r="P8" s="261">
        <v>0</v>
      </c>
      <c r="Q8" s="261">
        <v>0</v>
      </c>
      <c r="R8" s="261">
        <v>0</v>
      </c>
      <c r="S8" s="261">
        <v>0</v>
      </c>
      <c r="T8" s="261">
        <v>1</v>
      </c>
      <c r="U8" s="261">
        <v>0</v>
      </c>
      <c r="V8" s="261">
        <v>1</v>
      </c>
      <c r="W8" s="261">
        <v>6</v>
      </c>
      <c r="X8" s="261">
        <v>3</v>
      </c>
      <c r="Y8" s="261">
        <v>3</v>
      </c>
    </row>
    <row r="9" spans="1:25" s="263" customFormat="1" ht="13.5" customHeight="1">
      <c r="A9" s="260" t="s">
        <v>536</v>
      </c>
      <c r="B9" s="261">
        <v>1479</v>
      </c>
      <c r="C9" s="261">
        <v>758</v>
      </c>
      <c r="D9" s="261">
        <v>721</v>
      </c>
      <c r="E9" s="261">
        <v>189</v>
      </c>
      <c r="F9" s="261">
        <v>114</v>
      </c>
      <c r="G9" s="261">
        <v>75</v>
      </c>
      <c r="H9" s="261">
        <v>219</v>
      </c>
      <c r="I9" s="261">
        <v>110</v>
      </c>
      <c r="J9" s="261">
        <v>109</v>
      </c>
      <c r="K9" s="261">
        <v>1055</v>
      </c>
      <c r="L9" s="261">
        <v>525</v>
      </c>
      <c r="M9" s="261">
        <v>530</v>
      </c>
      <c r="N9" s="261">
        <v>0</v>
      </c>
      <c r="O9" s="261">
        <v>0</v>
      </c>
      <c r="P9" s="261">
        <v>0</v>
      </c>
      <c r="Q9" s="261">
        <v>0</v>
      </c>
      <c r="R9" s="261">
        <v>0</v>
      </c>
      <c r="S9" s="261">
        <v>0</v>
      </c>
      <c r="T9" s="261">
        <v>4</v>
      </c>
      <c r="U9" s="261">
        <v>0</v>
      </c>
      <c r="V9" s="261">
        <v>4</v>
      </c>
      <c r="W9" s="261">
        <v>12</v>
      </c>
      <c r="X9" s="261">
        <v>9</v>
      </c>
      <c r="Y9" s="261">
        <v>3</v>
      </c>
    </row>
    <row r="10" spans="1:25" s="263" customFormat="1" ht="13.5" customHeight="1">
      <c r="A10" s="260" t="s">
        <v>568</v>
      </c>
      <c r="B10" s="261">
        <v>1359</v>
      </c>
      <c r="C10" s="261">
        <v>673</v>
      </c>
      <c r="D10" s="261">
        <v>686</v>
      </c>
      <c r="E10" s="261">
        <v>159</v>
      </c>
      <c r="F10" s="261">
        <v>87</v>
      </c>
      <c r="G10" s="261">
        <v>72</v>
      </c>
      <c r="H10" s="261">
        <v>398</v>
      </c>
      <c r="I10" s="261">
        <v>220</v>
      </c>
      <c r="J10" s="261">
        <v>178</v>
      </c>
      <c r="K10" s="261">
        <v>775</v>
      </c>
      <c r="L10" s="261">
        <v>341</v>
      </c>
      <c r="M10" s="261">
        <v>434</v>
      </c>
      <c r="N10" s="261">
        <v>0</v>
      </c>
      <c r="O10" s="261">
        <v>0</v>
      </c>
      <c r="P10" s="261">
        <v>0</v>
      </c>
      <c r="Q10" s="261">
        <v>7</v>
      </c>
      <c r="R10" s="261">
        <v>5</v>
      </c>
      <c r="S10" s="261">
        <v>2</v>
      </c>
      <c r="T10" s="261">
        <v>13</v>
      </c>
      <c r="U10" s="261">
        <v>13</v>
      </c>
      <c r="V10" s="261">
        <v>0</v>
      </c>
      <c r="W10" s="261">
        <v>7</v>
      </c>
      <c r="X10" s="261">
        <v>7</v>
      </c>
      <c r="Y10" s="261">
        <v>0</v>
      </c>
    </row>
    <row r="11" spans="1:25" s="262" customFormat="1" ht="13.5" customHeight="1">
      <c r="A11" s="264"/>
      <c r="B11" s="265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7"/>
    </row>
    <row r="12" spans="1:25" ht="13.5" customHeight="1">
      <c r="A12" s="268" t="s">
        <v>597</v>
      </c>
      <c r="B12" s="269">
        <v>84</v>
      </c>
      <c r="C12" s="269">
        <v>45</v>
      </c>
      <c r="D12" s="269">
        <v>39</v>
      </c>
      <c r="E12" s="269">
        <v>6</v>
      </c>
      <c r="F12" s="269">
        <v>6</v>
      </c>
      <c r="G12" s="269">
        <v>0</v>
      </c>
      <c r="H12" s="269">
        <v>9</v>
      </c>
      <c r="I12" s="269">
        <v>6</v>
      </c>
      <c r="J12" s="269">
        <v>3</v>
      </c>
      <c r="K12" s="269">
        <v>69</v>
      </c>
      <c r="L12" s="269">
        <v>33</v>
      </c>
      <c r="M12" s="269">
        <v>36</v>
      </c>
      <c r="N12" s="269">
        <v>0</v>
      </c>
      <c r="O12" s="269">
        <v>0</v>
      </c>
      <c r="P12" s="269">
        <v>0</v>
      </c>
      <c r="Q12" s="269">
        <v>0</v>
      </c>
      <c r="R12" s="269">
        <v>0</v>
      </c>
      <c r="S12" s="269">
        <v>0</v>
      </c>
      <c r="T12" s="269">
        <v>0</v>
      </c>
      <c r="U12" s="269">
        <v>0</v>
      </c>
      <c r="V12" s="269">
        <v>0</v>
      </c>
      <c r="W12" s="269">
        <v>0</v>
      </c>
      <c r="X12" s="269">
        <v>0</v>
      </c>
      <c r="Y12" s="269">
        <v>0</v>
      </c>
    </row>
    <row r="13" spans="1:25" ht="13.5" customHeight="1">
      <c r="A13" s="270" t="s">
        <v>598</v>
      </c>
      <c r="B13" s="269">
        <v>159</v>
      </c>
      <c r="C13" s="269">
        <v>80</v>
      </c>
      <c r="D13" s="269">
        <v>79</v>
      </c>
      <c r="E13" s="269">
        <v>38</v>
      </c>
      <c r="F13" s="269">
        <v>24</v>
      </c>
      <c r="G13" s="269">
        <v>14</v>
      </c>
      <c r="H13" s="269">
        <v>28</v>
      </c>
      <c r="I13" s="269">
        <v>19</v>
      </c>
      <c r="J13" s="269">
        <v>9</v>
      </c>
      <c r="K13" s="269">
        <v>80</v>
      </c>
      <c r="L13" s="269">
        <v>24</v>
      </c>
      <c r="M13" s="269">
        <v>56</v>
      </c>
      <c r="N13" s="269">
        <v>0</v>
      </c>
      <c r="O13" s="269">
        <v>0</v>
      </c>
      <c r="P13" s="269">
        <v>0</v>
      </c>
      <c r="Q13" s="269">
        <v>0</v>
      </c>
      <c r="R13" s="269">
        <v>0</v>
      </c>
      <c r="S13" s="269">
        <v>0</v>
      </c>
      <c r="T13" s="269">
        <v>13</v>
      </c>
      <c r="U13" s="269">
        <v>13</v>
      </c>
      <c r="V13" s="269">
        <v>0</v>
      </c>
      <c r="W13" s="269">
        <v>0</v>
      </c>
      <c r="X13" s="269">
        <v>0</v>
      </c>
      <c r="Y13" s="269">
        <v>0</v>
      </c>
    </row>
    <row r="14" spans="1:25" ht="13.5" customHeight="1">
      <c r="A14" s="270" t="s">
        <v>599</v>
      </c>
      <c r="B14" s="269">
        <v>87</v>
      </c>
      <c r="C14" s="269">
        <v>39</v>
      </c>
      <c r="D14" s="269">
        <v>48</v>
      </c>
      <c r="E14" s="269">
        <v>22</v>
      </c>
      <c r="F14" s="269">
        <v>10</v>
      </c>
      <c r="G14" s="269">
        <v>12</v>
      </c>
      <c r="H14" s="269">
        <v>25</v>
      </c>
      <c r="I14" s="269">
        <v>11</v>
      </c>
      <c r="J14" s="269">
        <v>14</v>
      </c>
      <c r="K14" s="269">
        <v>40</v>
      </c>
      <c r="L14" s="269">
        <v>18</v>
      </c>
      <c r="M14" s="269">
        <v>22</v>
      </c>
      <c r="N14" s="269">
        <v>0</v>
      </c>
      <c r="O14" s="269">
        <v>0</v>
      </c>
      <c r="P14" s="269">
        <v>0</v>
      </c>
      <c r="Q14" s="269">
        <v>0</v>
      </c>
      <c r="R14" s="269">
        <v>0</v>
      </c>
      <c r="S14" s="269">
        <v>0</v>
      </c>
      <c r="T14" s="269">
        <v>0</v>
      </c>
      <c r="U14" s="269">
        <v>0</v>
      </c>
      <c r="V14" s="269">
        <v>0</v>
      </c>
      <c r="W14" s="269">
        <v>0</v>
      </c>
      <c r="X14" s="269">
        <v>0</v>
      </c>
      <c r="Y14" s="269">
        <v>0</v>
      </c>
    </row>
    <row r="15" spans="1:25" ht="13.5" customHeight="1">
      <c r="A15" s="270" t="s">
        <v>600</v>
      </c>
      <c r="B15" s="269">
        <v>49</v>
      </c>
      <c r="C15" s="269">
        <v>24</v>
      </c>
      <c r="D15" s="269">
        <v>25</v>
      </c>
      <c r="E15" s="269">
        <v>11</v>
      </c>
      <c r="F15" s="269">
        <v>8</v>
      </c>
      <c r="G15" s="269">
        <v>3</v>
      </c>
      <c r="H15" s="269">
        <v>30</v>
      </c>
      <c r="I15" s="269">
        <v>11</v>
      </c>
      <c r="J15" s="269">
        <v>19</v>
      </c>
      <c r="K15" s="269">
        <v>8</v>
      </c>
      <c r="L15" s="269">
        <v>5</v>
      </c>
      <c r="M15" s="269">
        <v>3</v>
      </c>
      <c r="N15" s="269">
        <v>0</v>
      </c>
      <c r="O15" s="269">
        <v>0</v>
      </c>
      <c r="P15" s="269">
        <v>0</v>
      </c>
      <c r="Q15" s="269">
        <v>0</v>
      </c>
      <c r="R15" s="269">
        <v>0</v>
      </c>
      <c r="S15" s="269">
        <v>0</v>
      </c>
      <c r="T15" s="269">
        <v>0</v>
      </c>
      <c r="U15" s="269">
        <v>0</v>
      </c>
      <c r="V15" s="269">
        <v>0</v>
      </c>
      <c r="W15" s="269">
        <v>0</v>
      </c>
      <c r="X15" s="269">
        <v>0</v>
      </c>
      <c r="Y15" s="269">
        <v>0</v>
      </c>
    </row>
    <row r="16" spans="1:25" ht="13.5" customHeight="1">
      <c r="A16" s="270" t="s">
        <v>601</v>
      </c>
      <c r="B16" s="269">
        <v>65</v>
      </c>
      <c r="C16" s="269">
        <v>19</v>
      </c>
      <c r="D16" s="269">
        <v>46</v>
      </c>
      <c r="E16" s="269">
        <v>4</v>
      </c>
      <c r="F16" s="269">
        <v>2</v>
      </c>
      <c r="G16" s="269">
        <v>2</v>
      </c>
      <c r="H16" s="269">
        <v>3</v>
      </c>
      <c r="I16" s="269">
        <v>3</v>
      </c>
      <c r="J16" s="269">
        <v>0</v>
      </c>
      <c r="K16" s="269">
        <v>58</v>
      </c>
      <c r="L16" s="269">
        <v>14</v>
      </c>
      <c r="M16" s="269">
        <v>44</v>
      </c>
      <c r="N16" s="269">
        <v>0</v>
      </c>
      <c r="O16" s="269">
        <v>0</v>
      </c>
      <c r="P16" s="269">
        <v>0</v>
      </c>
      <c r="Q16" s="269">
        <v>0</v>
      </c>
      <c r="R16" s="269">
        <v>0</v>
      </c>
      <c r="S16" s="269">
        <v>0</v>
      </c>
      <c r="T16" s="269">
        <v>0</v>
      </c>
      <c r="U16" s="269">
        <v>0</v>
      </c>
      <c r="V16" s="269">
        <v>0</v>
      </c>
      <c r="W16" s="269">
        <v>0</v>
      </c>
      <c r="X16" s="269">
        <v>0</v>
      </c>
      <c r="Y16" s="269">
        <v>0</v>
      </c>
    </row>
    <row r="17" spans="1:25" ht="13.5" customHeight="1">
      <c r="A17" s="270" t="s">
        <v>602</v>
      </c>
      <c r="B17" s="269">
        <v>81</v>
      </c>
      <c r="C17" s="269">
        <v>35</v>
      </c>
      <c r="D17" s="269">
        <v>46</v>
      </c>
      <c r="E17" s="269">
        <v>0</v>
      </c>
      <c r="F17" s="269">
        <v>0</v>
      </c>
      <c r="G17" s="269">
        <v>0</v>
      </c>
      <c r="H17" s="269">
        <v>37</v>
      </c>
      <c r="I17" s="269">
        <v>11</v>
      </c>
      <c r="J17" s="269">
        <v>26</v>
      </c>
      <c r="K17" s="269">
        <v>40</v>
      </c>
      <c r="L17" s="269">
        <v>20</v>
      </c>
      <c r="M17" s="269">
        <v>20</v>
      </c>
      <c r="N17" s="269">
        <v>0</v>
      </c>
      <c r="O17" s="269">
        <v>0</v>
      </c>
      <c r="P17" s="269">
        <v>0</v>
      </c>
      <c r="Q17" s="269">
        <v>3</v>
      </c>
      <c r="R17" s="269">
        <v>3</v>
      </c>
      <c r="S17" s="269">
        <v>0</v>
      </c>
      <c r="T17" s="269">
        <v>0</v>
      </c>
      <c r="U17" s="269">
        <v>0</v>
      </c>
      <c r="V17" s="269">
        <v>0</v>
      </c>
      <c r="W17" s="269">
        <v>1</v>
      </c>
      <c r="X17" s="269">
        <v>1</v>
      </c>
      <c r="Y17" s="269">
        <v>0</v>
      </c>
    </row>
    <row r="18" spans="1:25" ht="13.5" customHeight="1">
      <c r="A18" s="270" t="s">
        <v>603</v>
      </c>
      <c r="B18" s="269">
        <v>78</v>
      </c>
      <c r="C18" s="269">
        <v>37</v>
      </c>
      <c r="D18" s="269">
        <v>41</v>
      </c>
      <c r="E18" s="269">
        <v>12</v>
      </c>
      <c r="F18" s="269">
        <v>10</v>
      </c>
      <c r="G18" s="269">
        <v>2</v>
      </c>
      <c r="H18" s="269">
        <v>13</v>
      </c>
      <c r="I18" s="269">
        <v>13</v>
      </c>
      <c r="J18" s="269">
        <v>0</v>
      </c>
      <c r="K18" s="269">
        <v>50</v>
      </c>
      <c r="L18" s="269">
        <v>12</v>
      </c>
      <c r="M18" s="269">
        <v>38</v>
      </c>
      <c r="N18" s="269">
        <v>0</v>
      </c>
      <c r="O18" s="269">
        <v>0</v>
      </c>
      <c r="P18" s="269">
        <v>0</v>
      </c>
      <c r="Q18" s="269">
        <v>1</v>
      </c>
      <c r="R18" s="269">
        <v>0</v>
      </c>
      <c r="S18" s="269">
        <v>1</v>
      </c>
      <c r="T18" s="269">
        <v>0</v>
      </c>
      <c r="U18" s="269">
        <v>0</v>
      </c>
      <c r="V18" s="269">
        <v>0</v>
      </c>
      <c r="W18" s="269">
        <v>2</v>
      </c>
      <c r="X18" s="269">
        <v>2</v>
      </c>
      <c r="Y18" s="269">
        <v>0</v>
      </c>
    </row>
    <row r="19" spans="1:25" ht="13.5" customHeight="1">
      <c r="A19" s="270" t="s">
        <v>604</v>
      </c>
      <c r="B19" s="269">
        <v>131</v>
      </c>
      <c r="C19" s="269">
        <v>69</v>
      </c>
      <c r="D19" s="269">
        <v>62</v>
      </c>
      <c r="E19" s="269">
        <v>17</v>
      </c>
      <c r="F19" s="269">
        <v>5</v>
      </c>
      <c r="G19" s="269">
        <v>12</v>
      </c>
      <c r="H19" s="269">
        <v>49</v>
      </c>
      <c r="I19" s="269">
        <v>35</v>
      </c>
      <c r="J19" s="269">
        <v>14</v>
      </c>
      <c r="K19" s="269">
        <v>63</v>
      </c>
      <c r="L19" s="269">
        <v>28</v>
      </c>
      <c r="M19" s="269">
        <v>35</v>
      </c>
      <c r="N19" s="269">
        <v>0</v>
      </c>
      <c r="O19" s="269">
        <v>0</v>
      </c>
      <c r="P19" s="269">
        <v>0</v>
      </c>
      <c r="Q19" s="269">
        <v>1</v>
      </c>
      <c r="R19" s="269">
        <v>0</v>
      </c>
      <c r="S19" s="269">
        <v>1</v>
      </c>
      <c r="T19" s="269">
        <v>0</v>
      </c>
      <c r="U19" s="269">
        <v>0</v>
      </c>
      <c r="V19" s="269">
        <v>0</v>
      </c>
      <c r="W19" s="269">
        <v>1</v>
      </c>
      <c r="X19" s="269">
        <v>1</v>
      </c>
      <c r="Y19" s="269">
        <v>0</v>
      </c>
    </row>
    <row r="20" spans="1:25" ht="13.5" customHeight="1">
      <c r="A20" s="270" t="s">
        <v>605</v>
      </c>
      <c r="B20" s="269">
        <v>123</v>
      </c>
      <c r="C20" s="269">
        <v>58</v>
      </c>
      <c r="D20" s="269">
        <v>45</v>
      </c>
      <c r="E20" s="269">
        <v>31</v>
      </c>
      <c r="F20" s="269">
        <v>15</v>
      </c>
      <c r="G20" s="269">
        <v>16</v>
      </c>
      <c r="H20" s="269">
        <v>30</v>
      </c>
      <c r="I20" s="269">
        <v>16</v>
      </c>
      <c r="J20" s="269">
        <v>14</v>
      </c>
      <c r="K20" s="269">
        <v>62</v>
      </c>
      <c r="L20" s="269">
        <v>27</v>
      </c>
      <c r="M20" s="269">
        <v>35</v>
      </c>
      <c r="N20" s="269">
        <v>0</v>
      </c>
      <c r="O20" s="269">
        <v>0</v>
      </c>
      <c r="P20" s="269">
        <v>0</v>
      </c>
      <c r="Q20" s="269">
        <v>0</v>
      </c>
      <c r="R20" s="269">
        <v>0</v>
      </c>
      <c r="S20" s="269">
        <v>0</v>
      </c>
      <c r="T20" s="269">
        <v>0</v>
      </c>
      <c r="U20" s="269">
        <v>0</v>
      </c>
      <c r="V20" s="269">
        <v>0</v>
      </c>
      <c r="W20" s="269">
        <v>0</v>
      </c>
      <c r="X20" s="269">
        <v>0</v>
      </c>
      <c r="Y20" s="269">
        <v>0</v>
      </c>
    </row>
    <row r="21" spans="1:25" ht="13.5" customHeight="1">
      <c r="A21" s="270" t="s">
        <v>606</v>
      </c>
      <c r="B21" s="269">
        <v>148</v>
      </c>
      <c r="C21" s="269">
        <v>76</v>
      </c>
      <c r="D21" s="269">
        <v>72</v>
      </c>
      <c r="E21" s="269">
        <v>6</v>
      </c>
      <c r="F21" s="269">
        <v>0</v>
      </c>
      <c r="G21" s="269">
        <v>6</v>
      </c>
      <c r="H21" s="269">
        <v>55</v>
      </c>
      <c r="I21" s="269">
        <v>31</v>
      </c>
      <c r="J21" s="269">
        <v>24</v>
      </c>
      <c r="K21" s="269">
        <v>87</v>
      </c>
      <c r="L21" s="269">
        <v>45</v>
      </c>
      <c r="M21" s="269">
        <v>42</v>
      </c>
      <c r="N21" s="269">
        <v>0</v>
      </c>
      <c r="O21" s="269">
        <v>0</v>
      </c>
      <c r="P21" s="269">
        <v>0</v>
      </c>
      <c r="Q21" s="269">
        <v>0</v>
      </c>
      <c r="R21" s="269">
        <v>0</v>
      </c>
      <c r="S21" s="269">
        <v>0</v>
      </c>
      <c r="T21" s="269">
        <v>0</v>
      </c>
      <c r="U21" s="269">
        <v>0</v>
      </c>
      <c r="V21" s="269">
        <v>0</v>
      </c>
      <c r="W21" s="269">
        <v>0</v>
      </c>
      <c r="X21" s="269">
        <v>0</v>
      </c>
      <c r="Y21" s="269">
        <v>0</v>
      </c>
    </row>
    <row r="22" spans="1:25" ht="13.5" customHeight="1">
      <c r="A22" s="270" t="s">
        <v>607</v>
      </c>
      <c r="B22" s="269">
        <v>172</v>
      </c>
      <c r="C22" s="269">
        <v>103</v>
      </c>
      <c r="D22" s="269">
        <v>69</v>
      </c>
      <c r="E22" s="269">
        <v>6</v>
      </c>
      <c r="F22" s="269">
        <v>1</v>
      </c>
      <c r="G22" s="269">
        <v>5</v>
      </c>
      <c r="H22" s="269">
        <v>58</v>
      </c>
      <c r="I22" s="269">
        <v>42</v>
      </c>
      <c r="J22" s="269">
        <v>16</v>
      </c>
      <c r="K22" s="269">
        <v>108</v>
      </c>
      <c r="L22" s="269">
        <v>60</v>
      </c>
      <c r="M22" s="269">
        <v>48</v>
      </c>
      <c r="N22" s="269">
        <v>0</v>
      </c>
      <c r="O22" s="269">
        <v>0</v>
      </c>
      <c r="P22" s="269">
        <v>0</v>
      </c>
      <c r="Q22" s="269">
        <v>0</v>
      </c>
      <c r="R22" s="269">
        <v>0</v>
      </c>
      <c r="S22" s="269">
        <v>0</v>
      </c>
      <c r="T22" s="269">
        <v>0</v>
      </c>
      <c r="U22" s="269">
        <v>0</v>
      </c>
      <c r="V22" s="269">
        <v>0</v>
      </c>
      <c r="W22" s="269">
        <v>0</v>
      </c>
      <c r="X22" s="269">
        <v>0</v>
      </c>
      <c r="Y22" s="269">
        <v>0</v>
      </c>
    </row>
    <row r="23" spans="1:25" ht="13.5" customHeight="1">
      <c r="A23" s="270" t="s">
        <v>608</v>
      </c>
      <c r="B23" s="269">
        <v>182</v>
      </c>
      <c r="C23" s="269">
        <v>88</v>
      </c>
      <c r="D23" s="269">
        <v>94</v>
      </c>
      <c r="E23" s="269">
        <v>6</v>
      </c>
      <c r="F23" s="269">
        <v>6</v>
      </c>
      <c r="G23" s="269">
        <v>0</v>
      </c>
      <c r="H23" s="269">
        <v>61</v>
      </c>
      <c r="I23" s="269">
        <v>22</v>
      </c>
      <c r="J23" s="269">
        <v>39</v>
      </c>
      <c r="K23" s="269">
        <v>110</v>
      </c>
      <c r="L23" s="269">
        <v>55</v>
      </c>
      <c r="M23" s="269">
        <v>55</v>
      </c>
      <c r="N23" s="269">
        <v>0</v>
      </c>
      <c r="O23" s="269">
        <v>0</v>
      </c>
      <c r="P23" s="269">
        <v>0</v>
      </c>
      <c r="Q23" s="269">
        <v>2</v>
      </c>
      <c r="R23" s="269">
        <v>2</v>
      </c>
      <c r="S23" s="269">
        <v>0</v>
      </c>
      <c r="T23" s="269">
        <v>0</v>
      </c>
      <c r="U23" s="269">
        <v>0</v>
      </c>
      <c r="V23" s="269">
        <v>0</v>
      </c>
      <c r="W23" s="269">
        <v>3</v>
      </c>
      <c r="X23" s="269">
        <v>3</v>
      </c>
      <c r="Y23" s="269">
        <v>0</v>
      </c>
    </row>
    <row r="24" spans="24:25" ht="13.5" customHeight="1">
      <c r="X24" s="271"/>
      <c r="Y24" s="272" t="s">
        <v>774</v>
      </c>
    </row>
    <row r="25" ht="13.5" customHeight="1"/>
    <row r="26" spans="1:16" ht="13.5" customHeight="1">
      <c r="A26" s="255" t="s">
        <v>775</v>
      </c>
      <c r="P26" s="257" t="s">
        <v>766</v>
      </c>
    </row>
    <row r="27" spans="1:16" ht="13.5" customHeight="1">
      <c r="A27" s="529" t="s">
        <v>756</v>
      </c>
      <c r="B27" s="531" t="s">
        <v>368</v>
      </c>
      <c r="C27" s="532"/>
      <c r="D27" s="533"/>
      <c r="E27" s="526" t="s">
        <v>767</v>
      </c>
      <c r="F27" s="527"/>
      <c r="G27" s="528"/>
      <c r="H27" s="526" t="s">
        <v>768</v>
      </c>
      <c r="I27" s="527"/>
      <c r="J27" s="528"/>
      <c r="K27" s="526" t="s">
        <v>769</v>
      </c>
      <c r="L27" s="527"/>
      <c r="M27" s="528"/>
      <c r="N27" s="526" t="s">
        <v>406</v>
      </c>
      <c r="O27" s="527"/>
      <c r="P27" s="528"/>
    </row>
    <row r="28" spans="1:16" ht="13.5" customHeight="1">
      <c r="A28" s="530"/>
      <c r="B28" s="258" t="s">
        <v>251</v>
      </c>
      <c r="C28" s="259" t="s">
        <v>252</v>
      </c>
      <c r="D28" s="259" t="s">
        <v>253</v>
      </c>
      <c r="E28" s="259" t="s">
        <v>251</v>
      </c>
      <c r="F28" s="259" t="s">
        <v>252</v>
      </c>
      <c r="G28" s="259" t="s">
        <v>253</v>
      </c>
      <c r="H28" s="259" t="s">
        <v>251</v>
      </c>
      <c r="I28" s="259" t="s">
        <v>252</v>
      </c>
      <c r="J28" s="259" t="s">
        <v>253</v>
      </c>
      <c r="K28" s="259" t="s">
        <v>251</v>
      </c>
      <c r="L28" s="259" t="s">
        <v>252</v>
      </c>
      <c r="M28" s="259" t="s">
        <v>253</v>
      </c>
      <c r="N28" s="259" t="s">
        <v>251</v>
      </c>
      <c r="O28" s="259" t="s">
        <v>252</v>
      </c>
      <c r="P28" s="259" t="s">
        <v>253</v>
      </c>
    </row>
    <row r="29" spans="1:16" s="262" customFormat="1" ht="13.5" customHeight="1">
      <c r="A29" s="260" t="s">
        <v>596</v>
      </c>
      <c r="B29" s="261">
        <v>985</v>
      </c>
      <c r="C29" s="261">
        <v>616</v>
      </c>
      <c r="D29" s="261">
        <v>369</v>
      </c>
      <c r="E29" s="261">
        <v>103</v>
      </c>
      <c r="F29" s="261">
        <v>72</v>
      </c>
      <c r="G29" s="261">
        <v>31</v>
      </c>
      <c r="H29" s="261">
        <v>867</v>
      </c>
      <c r="I29" s="261">
        <v>537</v>
      </c>
      <c r="J29" s="261">
        <v>330</v>
      </c>
      <c r="K29" s="261">
        <v>6</v>
      </c>
      <c r="L29" s="261">
        <v>3</v>
      </c>
      <c r="M29" s="261">
        <v>3</v>
      </c>
      <c r="N29" s="261">
        <v>9</v>
      </c>
      <c r="O29" s="261">
        <v>4</v>
      </c>
      <c r="P29" s="261">
        <v>5</v>
      </c>
    </row>
    <row r="30" spans="1:16" s="262" customFormat="1" ht="13.5" customHeight="1">
      <c r="A30" s="260" t="s">
        <v>534</v>
      </c>
      <c r="B30" s="261">
        <v>833</v>
      </c>
      <c r="C30" s="261">
        <v>471</v>
      </c>
      <c r="D30" s="261">
        <v>362</v>
      </c>
      <c r="E30" s="261">
        <v>189</v>
      </c>
      <c r="F30" s="261">
        <v>129</v>
      </c>
      <c r="G30" s="261">
        <v>60</v>
      </c>
      <c r="H30" s="261">
        <v>620</v>
      </c>
      <c r="I30" s="261">
        <v>320</v>
      </c>
      <c r="J30" s="261">
        <v>300</v>
      </c>
      <c r="K30" s="261">
        <v>14</v>
      </c>
      <c r="L30" s="261">
        <v>13</v>
      </c>
      <c r="M30" s="261">
        <v>1</v>
      </c>
      <c r="N30" s="261">
        <v>10</v>
      </c>
      <c r="O30" s="261">
        <v>9</v>
      </c>
      <c r="P30" s="261">
        <v>1</v>
      </c>
    </row>
    <row r="31" spans="1:16" s="262" customFormat="1" ht="13.5" customHeight="1">
      <c r="A31" s="260" t="s">
        <v>535</v>
      </c>
      <c r="B31" s="261">
        <v>718</v>
      </c>
      <c r="C31" s="261">
        <v>437</v>
      </c>
      <c r="D31" s="261">
        <v>281</v>
      </c>
      <c r="E31" s="261">
        <v>222</v>
      </c>
      <c r="F31" s="261">
        <v>135</v>
      </c>
      <c r="G31" s="261">
        <v>87</v>
      </c>
      <c r="H31" s="261">
        <v>470</v>
      </c>
      <c r="I31" s="261">
        <v>281</v>
      </c>
      <c r="J31" s="261">
        <v>189</v>
      </c>
      <c r="K31" s="261">
        <v>10</v>
      </c>
      <c r="L31" s="261">
        <v>7</v>
      </c>
      <c r="M31" s="261">
        <v>3</v>
      </c>
      <c r="N31" s="261">
        <v>16</v>
      </c>
      <c r="O31" s="261">
        <v>14</v>
      </c>
      <c r="P31" s="261">
        <v>2</v>
      </c>
    </row>
    <row r="32" spans="1:16" s="263" customFormat="1" ht="13.5" customHeight="1">
      <c r="A32" s="273" t="s">
        <v>536</v>
      </c>
      <c r="B32" s="274">
        <v>755</v>
      </c>
      <c r="C32" s="274">
        <v>494</v>
      </c>
      <c r="D32" s="274">
        <v>261</v>
      </c>
      <c r="E32" s="274">
        <v>262</v>
      </c>
      <c r="F32" s="274">
        <v>181</v>
      </c>
      <c r="G32" s="274">
        <v>81</v>
      </c>
      <c r="H32" s="274">
        <v>484</v>
      </c>
      <c r="I32" s="274">
        <v>308</v>
      </c>
      <c r="J32" s="274">
        <v>176</v>
      </c>
      <c r="K32" s="274">
        <v>4</v>
      </c>
      <c r="L32" s="274">
        <v>3</v>
      </c>
      <c r="M32" s="274">
        <v>1</v>
      </c>
      <c r="N32" s="274">
        <v>5</v>
      </c>
      <c r="O32" s="274">
        <v>2</v>
      </c>
      <c r="P32" s="274">
        <v>3</v>
      </c>
    </row>
    <row r="33" spans="1:16" s="263" customFormat="1" ht="13.5" customHeight="1">
      <c r="A33" s="260" t="s">
        <v>568</v>
      </c>
      <c r="B33" s="274">
        <v>761</v>
      </c>
      <c r="C33" s="274">
        <v>430</v>
      </c>
      <c r="D33" s="274">
        <v>331</v>
      </c>
      <c r="E33" s="274">
        <v>307</v>
      </c>
      <c r="F33" s="274">
        <v>203</v>
      </c>
      <c r="G33" s="274">
        <v>104</v>
      </c>
      <c r="H33" s="274">
        <v>444</v>
      </c>
      <c r="I33" s="274">
        <v>222</v>
      </c>
      <c r="J33" s="274">
        <v>222</v>
      </c>
      <c r="K33" s="274">
        <v>9</v>
      </c>
      <c r="L33" s="274">
        <v>5</v>
      </c>
      <c r="M33" s="274">
        <v>4</v>
      </c>
      <c r="N33" s="274">
        <v>1</v>
      </c>
      <c r="O33" s="274">
        <v>0</v>
      </c>
      <c r="P33" s="274">
        <v>1</v>
      </c>
    </row>
    <row r="34" spans="1:16" s="262" customFormat="1" ht="13.5" customHeight="1">
      <c r="A34" s="27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1"/>
    </row>
    <row r="35" spans="1:16" ht="13.5" customHeight="1">
      <c r="A35" s="268" t="s">
        <v>597</v>
      </c>
      <c r="B35" s="261">
        <v>5</v>
      </c>
      <c r="C35" s="276">
        <v>1</v>
      </c>
      <c r="D35" s="276">
        <v>4</v>
      </c>
      <c r="E35" s="261">
        <v>0</v>
      </c>
      <c r="F35" s="276">
        <v>0</v>
      </c>
      <c r="G35" s="276">
        <v>0</v>
      </c>
      <c r="H35" s="261">
        <v>4</v>
      </c>
      <c r="I35" s="276">
        <v>1</v>
      </c>
      <c r="J35" s="276">
        <v>3</v>
      </c>
      <c r="K35" s="261">
        <v>1</v>
      </c>
      <c r="L35" s="276">
        <v>0</v>
      </c>
      <c r="M35" s="276">
        <v>1</v>
      </c>
      <c r="N35" s="261">
        <v>0</v>
      </c>
      <c r="O35" s="276">
        <v>0</v>
      </c>
      <c r="P35" s="276">
        <v>0</v>
      </c>
    </row>
    <row r="36" spans="1:16" ht="13.5" customHeight="1">
      <c r="A36" s="270" t="s">
        <v>598</v>
      </c>
      <c r="B36" s="261">
        <v>276</v>
      </c>
      <c r="C36" s="276">
        <v>158</v>
      </c>
      <c r="D36" s="276">
        <v>118</v>
      </c>
      <c r="E36" s="261">
        <v>140</v>
      </c>
      <c r="F36" s="276">
        <v>89</v>
      </c>
      <c r="G36" s="276">
        <v>51</v>
      </c>
      <c r="H36" s="261">
        <v>136</v>
      </c>
      <c r="I36" s="276">
        <v>69</v>
      </c>
      <c r="J36" s="276">
        <v>67</v>
      </c>
      <c r="K36" s="261">
        <v>0</v>
      </c>
      <c r="L36" s="276">
        <v>0</v>
      </c>
      <c r="M36" s="276">
        <v>0</v>
      </c>
      <c r="N36" s="261">
        <v>0</v>
      </c>
      <c r="O36" s="276">
        <v>0</v>
      </c>
      <c r="P36" s="276">
        <v>0</v>
      </c>
    </row>
    <row r="37" spans="1:16" ht="13.5" customHeight="1">
      <c r="A37" s="270" t="s">
        <v>599</v>
      </c>
      <c r="B37" s="261">
        <v>6</v>
      </c>
      <c r="C37" s="276">
        <v>4</v>
      </c>
      <c r="D37" s="276">
        <v>2</v>
      </c>
      <c r="E37" s="261">
        <v>2</v>
      </c>
      <c r="F37" s="276">
        <v>2</v>
      </c>
      <c r="G37" s="276">
        <v>0</v>
      </c>
      <c r="H37" s="261">
        <v>4</v>
      </c>
      <c r="I37" s="276">
        <v>2</v>
      </c>
      <c r="J37" s="276">
        <v>2</v>
      </c>
      <c r="K37" s="261">
        <v>0</v>
      </c>
      <c r="L37" s="276">
        <v>0</v>
      </c>
      <c r="M37" s="276">
        <v>0</v>
      </c>
      <c r="N37" s="261">
        <v>0</v>
      </c>
      <c r="O37" s="276">
        <v>0</v>
      </c>
      <c r="P37" s="276">
        <v>0</v>
      </c>
    </row>
    <row r="38" spans="1:16" ht="13.5" customHeight="1">
      <c r="A38" s="270" t="s">
        <v>600</v>
      </c>
      <c r="B38" s="261">
        <v>9</v>
      </c>
      <c r="C38" s="276">
        <v>4</v>
      </c>
      <c r="D38" s="276">
        <v>5</v>
      </c>
      <c r="E38" s="261">
        <v>1</v>
      </c>
      <c r="F38" s="276">
        <v>1</v>
      </c>
      <c r="G38" s="276">
        <v>0</v>
      </c>
      <c r="H38" s="261">
        <v>8</v>
      </c>
      <c r="I38" s="276">
        <v>3</v>
      </c>
      <c r="J38" s="276">
        <v>5</v>
      </c>
      <c r="K38" s="261">
        <v>0</v>
      </c>
      <c r="L38" s="276">
        <v>0</v>
      </c>
      <c r="M38" s="276">
        <v>0</v>
      </c>
      <c r="N38" s="261">
        <v>0</v>
      </c>
      <c r="O38" s="276">
        <v>0</v>
      </c>
      <c r="P38" s="276">
        <v>0</v>
      </c>
    </row>
    <row r="39" spans="1:16" ht="13.5" customHeight="1">
      <c r="A39" s="270" t="s">
        <v>601</v>
      </c>
      <c r="B39" s="261">
        <v>83</v>
      </c>
      <c r="C39" s="276">
        <v>49</v>
      </c>
      <c r="D39" s="276">
        <v>34</v>
      </c>
      <c r="E39" s="261">
        <v>26</v>
      </c>
      <c r="F39" s="276">
        <v>19</v>
      </c>
      <c r="G39" s="276">
        <v>7</v>
      </c>
      <c r="H39" s="261">
        <v>55</v>
      </c>
      <c r="I39" s="276">
        <v>28</v>
      </c>
      <c r="J39" s="276">
        <v>27</v>
      </c>
      <c r="K39" s="261">
        <v>2</v>
      </c>
      <c r="L39" s="276">
        <v>2</v>
      </c>
      <c r="M39" s="276">
        <v>0</v>
      </c>
      <c r="N39" s="261">
        <v>0</v>
      </c>
      <c r="O39" s="261">
        <v>0</v>
      </c>
      <c r="P39" s="276">
        <v>0</v>
      </c>
    </row>
    <row r="40" spans="1:16" ht="13.5" customHeight="1">
      <c r="A40" s="270" t="s">
        <v>602</v>
      </c>
      <c r="B40" s="261">
        <v>201</v>
      </c>
      <c r="C40" s="276">
        <v>126</v>
      </c>
      <c r="D40" s="276">
        <v>75</v>
      </c>
      <c r="E40" s="261">
        <v>126</v>
      </c>
      <c r="F40" s="276">
        <v>88</v>
      </c>
      <c r="G40" s="276">
        <v>38</v>
      </c>
      <c r="H40" s="261">
        <v>75</v>
      </c>
      <c r="I40" s="276">
        <v>38</v>
      </c>
      <c r="J40" s="276">
        <v>37</v>
      </c>
      <c r="K40" s="261">
        <v>0</v>
      </c>
      <c r="L40" s="276">
        <v>0</v>
      </c>
      <c r="M40" s="276">
        <v>0</v>
      </c>
      <c r="N40" s="261">
        <v>0</v>
      </c>
      <c r="O40" s="276">
        <v>0</v>
      </c>
      <c r="P40" s="276">
        <v>0</v>
      </c>
    </row>
    <row r="41" spans="1:16" ht="13.5" customHeight="1">
      <c r="A41" s="270" t="s">
        <v>603</v>
      </c>
      <c r="B41" s="261">
        <v>7</v>
      </c>
      <c r="C41" s="276">
        <v>5</v>
      </c>
      <c r="D41" s="276">
        <v>2</v>
      </c>
      <c r="E41" s="261">
        <v>2</v>
      </c>
      <c r="F41" s="276">
        <v>1</v>
      </c>
      <c r="G41" s="276">
        <v>1</v>
      </c>
      <c r="H41" s="261">
        <v>2</v>
      </c>
      <c r="I41" s="276">
        <v>1</v>
      </c>
      <c r="J41" s="276">
        <v>1</v>
      </c>
      <c r="K41" s="261">
        <v>3</v>
      </c>
      <c r="L41" s="276">
        <v>3</v>
      </c>
      <c r="M41" s="276">
        <v>0</v>
      </c>
      <c r="N41" s="261">
        <v>0</v>
      </c>
      <c r="O41" s="276">
        <v>0</v>
      </c>
      <c r="P41" s="276">
        <v>0</v>
      </c>
    </row>
    <row r="42" spans="1:16" ht="13.5" customHeight="1">
      <c r="A42" s="270" t="s">
        <v>604</v>
      </c>
      <c r="B42" s="261">
        <v>2</v>
      </c>
      <c r="C42" s="276">
        <v>1</v>
      </c>
      <c r="D42" s="276">
        <v>1</v>
      </c>
      <c r="E42" s="261">
        <v>0</v>
      </c>
      <c r="F42" s="276">
        <v>0</v>
      </c>
      <c r="G42" s="276">
        <v>0</v>
      </c>
      <c r="H42" s="261">
        <v>1</v>
      </c>
      <c r="I42" s="276">
        <v>1</v>
      </c>
      <c r="J42" s="276">
        <v>0</v>
      </c>
      <c r="K42" s="261">
        <v>1</v>
      </c>
      <c r="L42" s="276">
        <v>0</v>
      </c>
      <c r="M42" s="276">
        <v>1</v>
      </c>
      <c r="N42" s="261">
        <v>0</v>
      </c>
      <c r="O42" s="276">
        <v>0</v>
      </c>
      <c r="P42" s="276">
        <v>0</v>
      </c>
    </row>
    <row r="43" spans="1:16" ht="13.5" customHeight="1">
      <c r="A43" s="270" t="s">
        <v>605</v>
      </c>
      <c r="B43" s="261">
        <v>10</v>
      </c>
      <c r="C43" s="276">
        <v>5</v>
      </c>
      <c r="D43" s="276">
        <v>5</v>
      </c>
      <c r="E43" s="261">
        <v>4</v>
      </c>
      <c r="F43" s="276">
        <v>3</v>
      </c>
      <c r="G43" s="276">
        <v>1</v>
      </c>
      <c r="H43" s="261">
        <v>6</v>
      </c>
      <c r="I43" s="276">
        <v>2</v>
      </c>
      <c r="J43" s="276">
        <v>4</v>
      </c>
      <c r="K43" s="261">
        <v>0</v>
      </c>
      <c r="L43" s="276">
        <v>0</v>
      </c>
      <c r="M43" s="276">
        <v>0</v>
      </c>
      <c r="N43" s="261">
        <v>0</v>
      </c>
      <c r="O43" s="276">
        <v>0</v>
      </c>
      <c r="P43" s="276">
        <v>0</v>
      </c>
    </row>
    <row r="44" spans="1:16" ht="13.5" customHeight="1">
      <c r="A44" s="270" t="s">
        <v>606</v>
      </c>
      <c r="B44" s="261">
        <v>88</v>
      </c>
      <c r="C44" s="276">
        <v>45</v>
      </c>
      <c r="D44" s="276">
        <v>43</v>
      </c>
      <c r="E44" s="261">
        <v>0</v>
      </c>
      <c r="F44" s="276">
        <v>0</v>
      </c>
      <c r="G44" s="276">
        <v>0</v>
      </c>
      <c r="H44" s="261">
        <v>88</v>
      </c>
      <c r="I44" s="276">
        <v>45</v>
      </c>
      <c r="J44" s="276">
        <v>43</v>
      </c>
      <c r="K44" s="261">
        <v>0</v>
      </c>
      <c r="L44" s="276">
        <v>0</v>
      </c>
      <c r="M44" s="276">
        <v>0</v>
      </c>
      <c r="N44" s="261">
        <v>0</v>
      </c>
      <c r="O44" s="276">
        <v>0</v>
      </c>
      <c r="P44" s="276">
        <v>0</v>
      </c>
    </row>
    <row r="45" spans="1:16" ht="13.5" customHeight="1">
      <c r="A45" s="270" t="s">
        <v>607</v>
      </c>
      <c r="B45" s="261">
        <v>59</v>
      </c>
      <c r="C45" s="276">
        <v>28</v>
      </c>
      <c r="D45" s="276">
        <v>31</v>
      </c>
      <c r="E45" s="261">
        <v>1</v>
      </c>
      <c r="F45" s="276">
        <v>0</v>
      </c>
      <c r="G45" s="276">
        <v>1</v>
      </c>
      <c r="H45" s="261">
        <v>58</v>
      </c>
      <c r="I45" s="276">
        <v>28</v>
      </c>
      <c r="J45" s="276">
        <v>30</v>
      </c>
      <c r="K45" s="261">
        <v>0</v>
      </c>
      <c r="L45" s="276">
        <v>0</v>
      </c>
      <c r="M45" s="276">
        <v>0</v>
      </c>
      <c r="N45" s="261">
        <v>0</v>
      </c>
      <c r="O45" s="276">
        <v>0</v>
      </c>
      <c r="P45" s="276">
        <v>0</v>
      </c>
    </row>
    <row r="46" spans="1:16" ht="13.5" customHeight="1">
      <c r="A46" s="270" t="s">
        <v>608</v>
      </c>
      <c r="B46" s="261">
        <v>15</v>
      </c>
      <c r="C46" s="276">
        <v>4</v>
      </c>
      <c r="D46" s="276">
        <v>11</v>
      </c>
      <c r="E46" s="261">
        <v>5</v>
      </c>
      <c r="F46" s="276">
        <v>0</v>
      </c>
      <c r="G46" s="276">
        <v>5</v>
      </c>
      <c r="H46" s="261">
        <v>7</v>
      </c>
      <c r="I46" s="276">
        <v>4</v>
      </c>
      <c r="J46" s="276">
        <v>3</v>
      </c>
      <c r="K46" s="261">
        <v>2</v>
      </c>
      <c r="L46" s="276">
        <v>0</v>
      </c>
      <c r="M46" s="276">
        <v>2</v>
      </c>
      <c r="N46" s="261">
        <v>1</v>
      </c>
      <c r="O46" s="276">
        <v>0</v>
      </c>
      <c r="P46" s="276">
        <v>1</v>
      </c>
    </row>
    <row r="47" spans="15:16" ht="13.5" customHeight="1">
      <c r="O47" s="271"/>
      <c r="P47" s="277" t="s">
        <v>776</v>
      </c>
    </row>
    <row r="48" ht="12.75" customHeight="1"/>
    <row r="49" ht="12.75" customHeight="1"/>
  </sheetData>
  <mergeCells count="15">
    <mergeCell ref="W4:Y4"/>
    <mergeCell ref="A27:A28"/>
    <mergeCell ref="B27:D27"/>
    <mergeCell ref="E27:G27"/>
    <mergeCell ref="H27:J27"/>
    <mergeCell ref="K27:M27"/>
    <mergeCell ref="N27:P27"/>
    <mergeCell ref="K4:M4"/>
    <mergeCell ref="N4:P4"/>
    <mergeCell ref="Q4:S4"/>
    <mergeCell ref="T4:V4"/>
    <mergeCell ref="A4:A5"/>
    <mergeCell ref="B4:D4"/>
    <mergeCell ref="E4:G4"/>
    <mergeCell ref="H4:J4"/>
  </mergeCells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34"/>
  <sheetViews>
    <sheetView workbookViewId="0" topLeftCell="A1">
      <selection activeCell="Q26" sqref="Q26"/>
    </sheetView>
  </sheetViews>
  <sheetFormatPr defaultColWidth="9.00390625" defaultRowHeight="15" customHeight="1"/>
  <cols>
    <col min="1" max="1" width="2.875" style="279" customWidth="1"/>
    <col min="2" max="2" width="6.875" style="299" customWidth="1"/>
    <col min="3" max="39" width="3.375" style="279" customWidth="1"/>
    <col min="40" max="16384" width="9.00390625" style="279" customWidth="1"/>
  </cols>
  <sheetData>
    <row r="1" spans="1:39" ht="15" customHeight="1" thickBot="1">
      <c r="A1" s="534" t="s">
        <v>777</v>
      </c>
      <c r="B1" s="535"/>
      <c r="C1" s="535"/>
      <c r="D1" s="535"/>
      <c r="E1" s="278"/>
      <c r="AI1" s="536" t="s">
        <v>778</v>
      </c>
      <c r="AJ1" s="536"/>
      <c r="AK1" s="536"/>
      <c r="AM1" s="280"/>
    </row>
    <row r="2" spans="1:39" ht="15" customHeight="1">
      <c r="A2" s="281"/>
      <c r="B2" s="282" t="s">
        <v>779</v>
      </c>
      <c r="C2" s="537" t="s">
        <v>780</v>
      </c>
      <c r="D2" s="538"/>
      <c r="E2" s="541" t="s">
        <v>781</v>
      </c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3"/>
      <c r="S2" s="544" t="s">
        <v>782</v>
      </c>
      <c r="T2" s="545"/>
      <c r="U2" s="545"/>
      <c r="V2" s="545"/>
      <c r="W2" s="545"/>
      <c r="X2" s="546"/>
      <c r="Y2" s="544" t="s">
        <v>783</v>
      </c>
      <c r="Z2" s="545"/>
      <c r="AA2" s="545"/>
      <c r="AB2" s="545"/>
      <c r="AC2" s="545"/>
      <c r="AD2" s="545"/>
      <c r="AE2" s="545"/>
      <c r="AF2" s="546"/>
      <c r="AG2" s="544" t="s">
        <v>784</v>
      </c>
      <c r="AH2" s="550"/>
      <c r="AI2" s="550"/>
      <c r="AJ2" s="550"/>
      <c r="AK2" s="550"/>
      <c r="AL2" s="538"/>
      <c r="AM2" s="558" t="s">
        <v>785</v>
      </c>
    </row>
    <row r="3" spans="1:39" ht="12.75" customHeight="1">
      <c r="A3" s="283"/>
      <c r="B3" s="285"/>
      <c r="C3" s="539"/>
      <c r="D3" s="540"/>
      <c r="E3" s="561" t="s">
        <v>786</v>
      </c>
      <c r="F3" s="562"/>
      <c r="G3" s="561" t="s">
        <v>787</v>
      </c>
      <c r="H3" s="562"/>
      <c r="I3" s="561" t="s">
        <v>788</v>
      </c>
      <c r="J3" s="562"/>
      <c r="K3" s="565" t="s">
        <v>789</v>
      </c>
      <c r="L3" s="566"/>
      <c r="M3" s="566"/>
      <c r="N3" s="566"/>
      <c r="O3" s="566"/>
      <c r="P3" s="566"/>
      <c r="Q3" s="566"/>
      <c r="R3" s="567"/>
      <c r="S3" s="547"/>
      <c r="T3" s="548"/>
      <c r="U3" s="548"/>
      <c r="V3" s="548"/>
      <c r="W3" s="548"/>
      <c r="X3" s="549"/>
      <c r="Y3" s="547"/>
      <c r="Z3" s="548"/>
      <c r="AA3" s="548"/>
      <c r="AB3" s="548"/>
      <c r="AC3" s="548"/>
      <c r="AD3" s="548"/>
      <c r="AE3" s="548"/>
      <c r="AF3" s="549"/>
      <c r="AG3" s="551"/>
      <c r="AH3" s="552"/>
      <c r="AI3" s="552"/>
      <c r="AJ3" s="552"/>
      <c r="AK3" s="552"/>
      <c r="AL3" s="553"/>
      <c r="AM3" s="559"/>
    </row>
    <row r="4" spans="1:39" ht="12.75" customHeight="1">
      <c r="A4" s="283"/>
      <c r="B4" s="285"/>
      <c r="C4" s="539"/>
      <c r="D4" s="540"/>
      <c r="E4" s="563"/>
      <c r="F4" s="564"/>
      <c r="G4" s="563"/>
      <c r="H4" s="564"/>
      <c r="I4" s="563"/>
      <c r="J4" s="564"/>
      <c r="K4" s="561" t="s">
        <v>790</v>
      </c>
      <c r="L4" s="562"/>
      <c r="M4" s="561" t="s">
        <v>791</v>
      </c>
      <c r="N4" s="562"/>
      <c r="O4" s="561" t="s">
        <v>792</v>
      </c>
      <c r="P4" s="562"/>
      <c r="Q4" s="561" t="s">
        <v>410</v>
      </c>
      <c r="R4" s="562"/>
      <c r="S4" s="554" t="s">
        <v>793</v>
      </c>
      <c r="T4" s="555"/>
      <c r="U4" s="554" t="s">
        <v>794</v>
      </c>
      <c r="V4" s="555"/>
      <c r="W4" s="554" t="s">
        <v>795</v>
      </c>
      <c r="X4" s="555"/>
      <c r="Y4" s="554" t="s">
        <v>790</v>
      </c>
      <c r="Z4" s="555"/>
      <c r="AA4" s="554" t="s">
        <v>791</v>
      </c>
      <c r="AB4" s="555"/>
      <c r="AC4" s="554" t="s">
        <v>792</v>
      </c>
      <c r="AD4" s="555"/>
      <c r="AE4" s="554" t="s">
        <v>410</v>
      </c>
      <c r="AF4" s="555"/>
      <c r="AG4" s="572" t="s">
        <v>796</v>
      </c>
      <c r="AH4" s="578"/>
      <c r="AI4" s="578"/>
      <c r="AJ4" s="573"/>
      <c r="AK4" s="568" t="s">
        <v>797</v>
      </c>
      <c r="AL4" s="569"/>
      <c r="AM4" s="559"/>
    </row>
    <row r="5" spans="1:39" ht="12.75" customHeight="1">
      <c r="A5" s="283"/>
      <c r="B5" s="285"/>
      <c r="C5" s="539"/>
      <c r="D5" s="540"/>
      <c r="E5" s="563"/>
      <c r="F5" s="564"/>
      <c r="G5" s="563"/>
      <c r="H5" s="564"/>
      <c r="I5" s="563"/>
      <c r="J5" s="564"/>
      <c r="K5" s="563"/>
      <c r="L5" s="564"/>
      <c r="M5" s="563"/>
      <c r="N5" s="564"/>
      <c r="O5" s="563"/>
      <c r="P5" s="564"/>
      <c r="Q5" s="563"/>
      <c r="R5" s="564"/>
      <c r="S5" s="556"/>
      <c r="T5" s="557"/>
      <c r="U5" s="556"/>
      <c r="V5" s="557"/>
      <c r="W5" s="556"/>
      <c r="X5" s="557"/>
      <c r="Y5" s="556"/>
      <c r="Z5" s="557"/>
      <c r="AA5" s="556"/>
      <c r="AB5" s="557"/>
      <c r="AC5" s="556"/>
      <c r="AD5" s="557"/>
      <c r="AE5" s="556"/>
      <c r="AF5" s="557"/>
      <c r="AG5" s="547"/>
      <c r="AH5" s="548"/>
      <c r="AI5" s="548"/>
      <c r="AJ5" s="549"/>
      <c r="AK5" s="570"/>
      <c r="AL5" s="571"/>
      <c r="AM5" s="559"/>
    </row>
    <row r="6" spans="1:39" ht="12.75" customHeight="1">
      <c r="A6" s="283"/>
      <c r="B6" s="285"/>
      <c r="C6" s="539"/>
      <c r="D6" s="540"/>
      <c r="E6" s="563"/>
      <c r="F6" s="564"/>
      <c r="G6" s="563"/>
      <c r="H6" s="564"/>
      <c r="I6" s="563"/>
      <c r="J6" s="564"/>
      <c r="K6" s="563"/>
      <c r="L6" s="564"/>
      <c r="M6" s="563"/>
      <c r="N6" s="564"/>
      <c r="O6" s="563"/>
      <c r="P6" s="564"/>
      <c r="Q6" s="563"/>
      <c r="R6" s="564"/>
      <c r="S6" s="556"/>
      <c r="T6" s="557"/>
      <c r="U6" s="556"/>
      <c r="V6" s="557"/>
      <c r="W6" s="556"/>
      <c r="X6" s="557"/>
      <c r="Y6" s="556"/>
      <c r="Z6" s="557"/>
      <c r="AA6" s="556"/>
      <c r="AB6" s="557"/>
      <c r="AC6" s="556"/>
      <c r="AD6" s="557"/>
      <c r="AE6" s="556"/>
      <c r="AF6" s="557"/>
      <c r="AG6" s="572" t="s">
        <v>798</v>
      </c>
      <c r="AH6" s="573"/>
      <c r="AI6" s="572" t="s">
        <v>799</v>
      </c>
      <c r="AJ6" s="573"/>
      <c r="AK6" s="570"/>
      <c r="AL6" s="571"/>
      <c r="AM6" s="559"/>
    </row>
    <row r="7" spans="1:39" ht="12.75" customHeight="1">
      <c r="A7" s="283"/>
      <c r="B7" s="285"/>
      <c r="C7" s="539"/>
      <c r="D7" s="540"/>
      <c r="E7" s="563"/>
      <c r="F7" s="564"/>
      <c r="G7" s="563"/>
      <c r="H7" s="564"/>
      <c r="I7" s="563"/>
      <c r="J7" s="564"/>
      <c r="K7" s="563"/>
      <c r="L7" s="564"/>
      <c r="M7" s="563"/>
      <c r="N7" s="564"/>
      <c r="O7" s="563"/>
      <c r="P7" s="564"/>
      <c r="Q7" s="563"/>
      <c r="R7" s="564"/>
      <c r="S7" s="556"/>
      <c r="T7" s="557"/>
      <c r="U7" s="556"/>
      <c r="V7" s="557"/>
      <c r="W7" s="556"/>
      <c r="X7" s="557"/>
      <c r="Y7" s="556"/>
      <c r="Z7" s="557"/>
      <c r="AA7" s="556"/>
      <c r="AB7" s="557"/>
      <c r="AC7" s="556"/>
      <c r="AD7" s="557"/>
      <c r="AE7" s="556"/>
      <c r="AF7" s="557"/>
      <c r="AG7" s="574"/>
      <c r="AH7" s="575"/>
      <c r="AI7" s="574"/>
      <c r="AJ7" s="575"/>
      <c r="AK7" s="570"/>
      <c r="AL7" s="571"/>
      <c r="AM7" s="559"/>
    </row>
    <row r="8" spans="1:39" ht="15" customHeight="1">
      <c r="A8" s="576" t="s">
        <v>800</v>
      </c>
      <c r="B8" s="577"/>
      <c r="C8" s="286"/>
      <c r="D8" s="287" t="s">
        <v>801</v>
      </c>
      <c r="E8" s="288"/>
      <c r="F8" s="287" t="s">
        <v>801</v>
      </c>
      <c r="G8" s="289"/>
      <c r="H8" s="287" t="s">
        <v>801</v>
      </c>
      <c r="I8" s="288"/>
      <c r="J8" s="287" t="s">
        <v>801</v>
      </c>
      <c r="K8" s="288"/>
      <c r="L8" s="287" t="s">
        <v>801</v>
      </c>
      <c r="M8" s="288"/>
      <c r="N8" s="287" t="s">
        <v>801</v>
      </c>
      <c r="O8" s="288"/>
      <c r="P8" s="287" t="s">
        <v>801</v>
      </c>
      <c r="Q8" s="289"/>
      <c r="R8" s="290" t="s">
        <v>801</v>
      </c>
      <c r="S8" s="288"/>
      <c r="T8" s="287" t="s">
        <v>801</v>
      </c>
      <c r="U8" s="288"/>
      <c r="V8" s="287" t="s">
        <v>801</v>
      </c>
      <c r="W8" s="288"/>
      <c r="X8" s="287" t="s">
        <v>801</v>
      </c>
      <c r="Y8" s="288"/>
      <c r="Z8" s="287" t="s">
        <v>801</v>
      </c>
      <c r="AA8" s="288"/>
      <c r="AB8" s="287" t="s">
        <v>801</v>
      </c>
      <c r="AC8" s="288"/>
      <c r="AD8" s="287" t="s">
        <v>801</v>
      </c>
      <c r="AE8" s="288"/>
      <c r="AF8" s="287" t="s">
        <v>801</v>
      </c>
      <c r="AG8" s="288"/>
      <c r="AH8" s="287" t="s">
        <v>801</v>
      </c>
      <c r="AI8" s="288"/>
      <c r="AJ8" s="287" t="s">
        <v>801</v>
      </c>
      <c r="AK8" s="288"/>
      <c r="AL8" s="287" t="s">
        <v>801</v>
      </c>
      <c r="AM8" s="560"/>
    </row>
    <row r="9" spans="1:39" s="292" customFormat="1" ht="15" customHeight="1">
      <c r="A9" s="582" t="s">
        <v>802</v>
      </c>
      <c r="B9" s="583"/>
      <c r="C9" s="291">
        <v>775</v>
      </c>
      <c r="D9" s="291">
        <v>268</v>
      </c>
      <c r="E9" s="291">
        <v>741</v>
      </c>
      <c r="F9" s="291">
        <v>252</v>
      </c>
      <c r="G9" s="291">
        <v>25</v>
      </c>
      <c r="H9" s="291">
        <v>11</v>
      </c>
      <c r="I9" s="291">
        <v>2</v>
      </c>
      <c r="J9" s="291">
        <v>0</v>
      </c>
      <c r="K9" s="291">
        <v>4</v>
      </c>
      <c r="L9" s="291">
        <v>3</v>
      </c>
      <c r="M9" s="291">
        <v>3</v>
      </c>
      <c r="N9" s="291">
        <v>2</v>
      </c>
      <c r="O9" s="291">
        <v>0</v>
      </c>
      <c r="P9" s="291">
        <v>0</v>
      </c>
      <c r="Q9" s="291">
        <v>0</v>
      </c>
      <c r="R9" s="291">
        <v>0</v>
      </c>
      <c r="S9" s="291">
        <v>69</v>
      </c>
      <c r="T9" s="291">
        <v>21</v>
      </c>
      <c r="U9" s="291">
        <v>672</v>
      </c>
      <c r="V9" s="291">
        <v>235</v>
      </c>
      <c r="W9" s="291">
        <v>34</v>
      </c>
      <c r="X9" s="291">
        <v>12</v>
      </c>
      <c r="Y9" s="291">
        <v>295</v>
      </c>
      <c r="Z9" s="291">
        <v>96</v>
      </c>
      <c r="AA9" s="291">
        <v>472</v>
      </c>
      <c r="AB9" s="291">
        <v>168</v>
      </c>
      <c r="AC9" s="291">
        <v>5</v>
      </c>
      <c r="AD9" s="291">
        <v>2</v>
      </c>
      <c r="AE9" s="291">
        <v>3</v>
      </c>
      <c r="AF9" s="291">
        <v>2</v>
      </c>
      <c r="AG9" s="291">
        <v>11</v>
      </c>
      <c r="AH9" s="291">
        <v>5</v>
      </c>
      <c r="AI9" s="291">
        <v>764</v>
      </c>
      <c r="AJ9" s="291">
        <v>263</v>
      </c>
      <c r="AK9" s="291">
        <v>0</v>
      </c>
      <c r="AL9" s="291">
        <v>0</v>
      </c>
      <c r="AM9" s="291">
        <v>11</v>
      </c>
    </row>
    <row r="10" spans="1:39" ht="15" customHeight="1">
      <c r="A10" s="584" t="s">
        <v>803</v>
      </c>
      <c r="B10" s="293" t="s">
        <v>804</v>
      </c>
      <c r="C10" s="294">
        <v>6</v>
      </c>
      <c r="D10" s="294">
        <v>0</v>
      </c>
      <c r="E10" s="294">
        <v>6</v>
      </c>
      <c r="F10" s="294">
        <v>0</v>
      </c>
      <c r="G10" s="294">
        <v>0</v>
      </c>
      <c r="H10" s="294">
        <v>0</v>
      </c>
      <c r="I10" s="294">
        <v>0</v>
      </c>
      <c r="J10" s="294">
        <v>0</v>
      </c>
      <c r="K10" s="294">
        <v>0</v>
      </c>
      <c r="L10" s="294">
        <v>0</v>
      </c>
      <c r="M10" s="294">
        <v>0</v>
      </c>
      <c r="N10" s="294">
        <v>0</v>
      </c>
      <c r="O10" s="294">
        <v>0</v>
      </c>
      <c r="P10" s="294">
        <v>0</v>
      </c>
      <c r="Q10" s="294">
        <v>0</v>
      </c>
      <c r="R10" s="294">
        <v>0</v>
      </c>
      <c r="S10" s="294">
        <v>0</v>
      </c>
      <c r="T10" s="294">
        <v>0</v>
      </c>
      <c r="U10" s="294">
        <v>6</v>
      </c>
      <c r="V10" s="294">
        <v>0</v>
      </c>
      <c r="W10" s="294">
        <v>0</v>
      </c>
      <c r="X10" s="294">
        <v>0</v>
      </c>
      <c r="Y10" s="294">
        <v>6</v>
      </c>
      <c r="Z10" s="294">
        <v>0</v>
      </c>
      <c r="AA10" s="294">
        <v>0</v>
      </c>
      <c r="AB10" s="294">
        <v>0</v>
      </c>
      <c r="AC10" s="294">
        <v>0</v>
      </c>
      <c r="AD10" s="294">
        <v>0</v>
      </c>
      <c r="AE10" s="294">
        <v>0</v>
      </c>
      <c r="AF10" s="294">
        <v>0</v>
      </c>
      <c r="AG10" s="294">
        <v>0</v>
      </c>
      <c r="AH10" s="294">
        <v>0</v>
      </c>
      <c r="AI10" s="294">
        <v>6</v>
      </c>
      <c r="AJ10" s="294">
        <v>0</v>
      </c>
      <c r="AK10" s="294">
        <v>0</v>
      </c>
      <c r="AL10" s="294">
        <v>0</v>
      </c>
      <c r="AM10" s="294">
        <v>0</v>
      </c>
    </row>
    <row r="11" spans="1:39" ht="15" customHeight="1">
      <c r="A11" s="585"/>
      <c r="B11" s="295" t="s">
        <v>805</v>
      </c>
      <c r="C11" s="294">
        <v>0</v>
      </c>
      <c r="D11" s="294">
        <v>0</v>
      </c>
      <c r="E11" s="294">
        <v>0</v>
      </c>
      <c r="F11" s="294">
        <v>0</v>
      </c>
      <c r="G11" s="294">
        <v>0</v>
      </c>
      <c r="H11" s="294">
        <v>0</v>
      </c>
      <c r="I11" s="294">
        <v>0</v>
      </c>
      <c r="J11" s="294">
        <v>0</v>
      </c>
      <c r="K11" s="294">
        <v>0</v>
      </c>
      <c r="L11" s="294">
        <v>0</v>
      </c>
      <c r="M11" s="294">
        <v>0</v>
      </c>
      <c r="N11" s="294">
        <v>0</v>
      </c>
      <c r="O11" s="294">
        <v>0</v>
      </c>
      <c r="P11" s="294">
        <v>0</v>
      </c>
      <c r="Q11" s="294">
        <v>0</v>
      </c>
      <c r="R11" s="294">
        <v>0</v>
      </c>
      <c r="S11" s="294">
        <v>0</v>
      </c>
      <c r="T11" s="294">
        <v>0</v>
      </c>
      <c r="U11" s="294">
        <v>0</v>
      </c>
      <c r="V11" s="294">
        <v>0</v>
      </c>
      <c r="W11" s="294">
        <v>0</v>
      </c>
      <c r="X11" s="294">
        <v>0</v>
      </c>
      <c r="Y11" s="294">
        <v>0</v>
      </c>
      <c r="Z11" s="294">
        <v>0</v>
      </c>
      <c r="AA11" s="294">
        <v>0</v>
      </c>
      <c r="AB11" s="294">
        <v>0</v>
      </c>
      <c r="AC11" s="294">
        <v>0</v>
      </c>
      <c r="AD11" s="294">
        <v>0</v>
      </c>
      <c r="AE11" s="294">
        <v>0</v>
      </c>
      <c r="AF11" s="294">
        <v>0</v>
      </c>
      <c r="AG11" s="294">
        <v>0</v>
      </c>
      <c r="AH11" s="294">
        <v>0</v>
      </c>
      <c r="AI11" s="294">
        <v>0</v>
      </c>
      <c r="AJ11" s="294">
        <v>0</v>
      </c>
      <c r="AK11" s="294">
        <v>0</v>
      </c>
      <c r="AL11" s="294">
        <v>0</v>
      </c>
      <c r="AM11" s="294">
        <v>0</v>
      </c>
    </row>
    <row r="12" spans="1:39" ht="15" customHeight="1">
      <c r="A12" s="585"/>
      <c r="B12" s="295" t="s">
        <v>806</v>
      </c>
      <c r="C12" s="294">
        <v>17</v>
      </c>
      <c r="D12" s="294">
        <v>1</v>
      </c>
      <c r="E12" s="294">
        <v>17</v>
      </c>
      <c r="F12" s="294">
        <v>1</v>
      </c>
      <c r="G12" s="294">
        <v>0</v>
      </c>
      <c r="H12" s="294">
        <v>0</v>
      </c>
      <c r="I12" s="294">
        <v>0</v>
      </c>
      <c r="J12" s="294">
        <v>0</v>
      </c>
      <c r="K12" s="294">
        <v>0</v>
      </c>
      <c r="L12" s="294">
        <v>0</v>
      </c>
      <c r="M12" s="294">
        <v>0</v>
      </c>
      <c r="N12" s="294">
        <v>0</v>
      </c>
      <c r="O12" s="294">
        <v>0</v>
      </c>
      <c r="P12" s="294">
        <v>0</v>
      </c>
      <c r="Q12" s="294">
        <v>0</v>
      </c>
      <c r="R12" s="294">
        <v>0</v>
      </c>
      <c r="S12" s="294">
        <v>10</v>
      </c>
      <c r="T12" s="294">
        <v>0</v>
      </c>
      <c r="U12" s="294">
        <v>3</v>
      </c>
      <c r="V12" s="294">
        <v>1</v>
      </c>
      <c r="W12" s="294">
        <v>4</v>
      </c>
      <c r="X12" s="294">
        <v>0</v>
      </c>
      <c r="Y12" s="294">
        <v>0</v>
      </c>
      <c r="Z12" s="294">
        <v>0</v>
      </c>
      <c r="AA12" s="294">
        <v>17</v>
      </c>
      <c r="AB12" s="294">
        <v>1</v>
      </c>
      <c r="AC12" s="294">
        <v>0</v>
      </c>
      <c r="AD12" s="294">
        <v>0</v>
      </c>
      <c r="AE12" s="294">
        <v>0</v>
      </c>
      <c r="AF12" s="294">
        <v>0</v>
      </c>
      <c r="AG12" s="294">
        <v>0</v>
      </c>
      <c r="AH12" s="294">
        <v>0</v>
      </c>
      <c r="AI12" s="294">
        <v>17</v>
      </c>
      <c r="AJ12" s="294">
        <v>1</v>
      </c>
      <c r="AK12" s="294">
        <v>0</v>
      </c>
      <c r="AL12" s="294">
        <v>0</v>
      </c>
      <c r="AM12" s="294">
        <v>0</v>
      </c>
    </row>
    <row r="13" spans="1:39" ht="15" customHeight="1">
      <c r="A13" s="585"/>
      <c r="B13" s="295" t="s">
        <v>807</v>
      </c>
      <c r="C13" s="294">
        <v>1</v>
      </c>
      <c r="D13" s="294">
        <v>0</v>
      </c>
      <c r="E13" s="294">
        <v>1</v>
      </c>
      <c r="F13" s="294">
        <v>0</v>
      </c>
      <c r="G13" s="294">
        <v>0</v>
      </c>
      <c r="H13" s="294">
        <v>0</v>
      </c>
      <c r="I13" s="294">
        <v>0</v>
      </c>
      <c r="J13" s="294">
        <v>0</v>
      </c>
      <c r="K13" s="294">
        <v>0</v>
      </c>
      <c r="L13" s="294">
        <v>0</v>
      </c>
      <c r="M13" s="294">
        <v>0</v>
      </c>
      <c r="N13" s="294">
        <v>0</v>
      </c>
      <c r="O13" s="294">
        <v>0</v>
      </c>
      <c r="P13" s="294">
        <v>0</v>
      </c>
      <c r="Q13" s="294">
        <v>0</v>
      </c>
      <c r="R13" s="294">
        <v>0</v>
      </c>
      <c r="S13" s="294">
        <v>1</v>
      </c>
      <c r="T13" s="294">
        <v>0</v>
      </c>
      <c r="U13" s="294">
        <v>0</v>
      </c>
      <c r="V13" s="294">
        <v>0</v>
      </c>
      <c r="W13" s="294">
        <v>0</v>
      </c>
      <c r="X13" s="294">
        <v>0</v>
      </c>
      <c r="Y13" s="294">
        <v>0</v>
      </c>
      <c r="Z13" s="294">
        <v>0</v>
      </c>
      <c r="AA13" s="294">
        <v>1</v>
      </c>
      <c r="AB13" s="294">
        <v>0</v>
      </c>
      <c r="AC13" s="294">
        <v>0</v>
      </c>
      <c r="AD13" s="294">
        <v>0</v>
      </c>
      <c r="AE13" s="294">
        <v>0</v>
      </c>
      <c r="AF13" s="294">
        <v>0</v>
      </c>
      <c r="AG13" s="294">
        <v>0</v>
      </c>
      <c r="AH13" s="294">
        <v>0</v>
      </c>
      <c r="AI13" s="294">
        <v>1</v>
      </c>
      <c r="AJ13" s="294">
        <v>0</v>
      </c>
      <c r="AK13" s="294">
        <v>0</v>
      </c>
      <c r="AL13" s="294">
        <v>0</v>
      </c>
      <c r="AM13" s="294">
        <v>0</v>
      </c>
    </row>
    <row r="14" spans="1:39" ht="15" customHeight="1">
      <c r="A14" s="585"/>
      <c r="B14" s="295" t="s">
        <v>410</v>
      </c>
      <c r="C14" s="294">
        <v>10</v>
      </c>
      <c r="D14" s="294">
        <v>0</v>
      </c>
      <c r="E14" s="294">
        <v>10</v>
      </c>
      <c r="F14" s="294">
        <v>0</v>
      </c>
      <c r="G14" s="294">
        <v>0</v>
      </c>
      <c r="H14" s="294">
        <v>0</v>
      </c>
      <c r="I14" s="294">
        <v>0</v>
      </c>
      <c r="J14" s="294">
        <v>0</v>
      </c>
      <c r="K14" s="294">
        <v>0</v>
      </c>
      <c r="L14" s="294">
        <v>0</v>
      </c>
      <c r="M14" s="294">
        <v>0</v>
      </c>
      <c r="N14" s="294">
        <v>0</v>
      </c>
      <c r="O14" s="294">
        <v>0</v>
      </c>
      <c r="P14" s="294">
        <v>0</v>
      </c>
      <c r="Q14" s="294">
        <v>0</v>
      </c>
      <c r="R14" s="294">
        <v>0</v>
      </c>
      <c r="S14" s="294">
        <v>6</v>
      </c>
      <c r="T14" s="294">
        <v>0</v>
      </c>
      <c r="U14" s="294">
        <v>3</v>
      </c>
      <c r="V14" s="294">
        <v>0</v>
      </c>
      <c r="W14" s="294">
        <v>1</v>
      </c>
      <c r="X14" s="294">
        <v>0</v>
      </c>
      <c r="Y14" s="294">
        <v>1</v>
      </c>
      <c r="Z14" s="294">
        <v>0</v>
      </c>
      <c r="AA14" s="294">
        <v>9</v>
      </c>
      <c r="AB14" s="294">
        <v>0</v>
      </c>
      <c r="AC14" s="294">
        <v>0</v>
      </c>
      <c r="AD14" s="294">
        <v>0</v>
      </c>
      <c r="AE14" s="294">
        <v>0</v>
      </c>
      <c r="AF14" s="294">
        <v>0</v>
      </c>
      <c r="AG14" s="294">
        <v>0</v>
      </c>
      <c r="AH14" s="294">
        <v>0</v>
      </c>
      <c r="AI14" s="294">
        <v>10</v>
      </c>
      <c r="AJ14" s="294">
        <v>0</v>
      </c>
      <c r="AK14" s="294">
        <v>0</v>
      </c>
      <c r="AL14" s="294">
        <v>0</v>
      </c>
      <c r="AM14" s="294">
        <v>0</v>
      </c>
    </row>
    <row r="15" spans="1:39" ht="15" customHeight="1">
      <c r="A15" s="586"/>
      <c r="B15" s="296" t="s">
        <v>808</v>
      </c>
      <c r="C15" s="294">
        <v>34</v>
      </c>
      <c r="D15" s="294">
        <v>1</v>
      </c>
      <c r="E15" s="294">
        <v>34</v>
      </c>
      <c r="F15" s="294">
        <v>1</v>
      </c>
      <c r="G15" s="294">
        <v>0</v>
      </c>
      <c r="H15" s="294">
        <v>0</v>
      </c>
      <c r="I15" s="294">
        <v>0</v>
      </c>
      <c r="J15" s="294">
        <v>0</v>
      </c>
      <c r="K15" s="294">
        <v>0</v>
      </c>
      <c r="L15" s="294">
        <v>0</v>
      </c>
      <c r="M15" s="294">
        <v>0</v>
      </c>
      <c r="N15" s="294">
        <v>0</v>
      </c>
      <c r="O15" s="294">
        <v>0</v>
      </c>
      <c r="P15" s="294">
        <v>0</v>
      </c>
      <c r="Q15" s="294">
        <v>0</v>
      </c>
      <c r="R15" s="294">
        <v>0</v>
      </c>
      <c r="S15" s="294">
        <v>17</v>
      </c>
      <c r="T15" s="294">
        <v>0</v>
      </c>
      <c r="U15" s="294">
        <v>12</v>
      </c>
      <c r="V15" s="294">
        <v>1</v>
      </c>
      <c r="W15" s="294">
        <v>5</v>
      </c>
      <c r="X15" s="294">
        <v>0</v>
      </c>
      <c r="Y15" s="294">
        <v>7</v>
      </c>
      <c r="Z15" s="294">
        <v>0</v>
      </c>
      <c r="AA15" s="294">
        <v>27</v>
      </c>
      <c r="AB15" s="294">
        <v>1</v>
      </c>
      <c r="AC15" s="294">
        <v>0</v>
      </c>
      <c r="AD15" s="294">
        <v>0</v>
      </c>
      <c r="AE15" s="294">
        <v>0</v>
      </c>
      <c r="AF15" s="294">
        <v>0</v>
      </c>
      <c r="AG15" s="294">
        <v>0</v>
      </c>
      <c r="AH15" s="294">
        <v>0</v>
      </c>
      <c r="AI15" s="294">
        <v>34</v>
      </c>
      <c r="AJ15" s="294">
        <v>1</v>
      </c>
      <c r="AK15" s="294">
        <v>0</v>
      </c>
      <c r="AL15" s="294">
        <v>0</v>
      </c>
      <c r="AM15" s="294">
        <v>0</v>
      </c>
    </row>
    <row r="16" spans="1:39" ht="15" customHeight="1">
      <c r="A16" s="584" t="s">
        <v>809</v>
      </c>
      <c r="B16" s="293" t="s">
        <v>810</v>
      </c>
      <c r="C16" s="294">
        <v>6</v>
      </c>
      <c r="D16" s="294">
        <v>1</v>
      </c>
      <c r="E16" s="294">
        <v>6</v>
      </c>
      <c r="F16" s="294">
        <v>1</v>
      </c>
      <c r="G16" s="294">
        <v>0</v>
      </c>
      <c r="H16" s="294">
        <v>0</v>
      </c>
      <c r="I16" s="294">
        <v>0</v>
      </c>
      <c r="J16" s="294">
        <v>0</v>
      </c>
      <c r="K16" s="294">
        <v>0</v>
      </c>
      <c r="L16" s="294">
        <v>0</v>
      </c>
      <c r="M16" s="294">
        <v>0</v>
      </c>
      <c r="N16" s="294">
        <v>0</v>
      </c>
      <c r="O16" s="294">
        <v>0</v>
      </c>
      <c r="P16" s="294">
        <v>0</v>
      </c>
      <c r="Q16" s="294">
        <v>0</v>
      </c>
      <c r="R16" s="294">
        <v>0</v>
      </c>
      <c r="S16" s="294">
        <v>0</v>
      </c>
      <c r="T16" s="294">
        <v>0</v>
      </c>
      <c r="U16" s="294">
        <v>6</v>
      </c>
      <c r="V16" s="294">
        <v>1</v>
      </c>
      <c r="W16" s="294">
        <v>0</v>
      </c>
      <c r="X16" s="294">
        <v>0</v>
      </c>
      <c r="Y16" s="294">
        <v>0</v>
      </c>
      <c r="Z16" s="294">
        <v>0</v>
      </c>
      <c r="AA16" s="294">
        <v>6</v>
      </c>
      <c r="AB16" s="294">
        <v>1</v>
      </c>
      <c r="AC16" s="294">
        <v>0</v>
      </c>
      <c r="AD16" s="294">
        <v>0</v>
      </c>
      <c r="AE16" s="294">
        <v>0</v>
      </c>
      <c r="AF16" s="294">
        <v>0</v>
      </c>
      <c r="AG16" s="294">
        <v>0</v>
      </c>
      <c r="AH16" s="294">
        <v>0</v>
      </c>
      <c r="AI16" s="294">
        <v>6</v>
      </c>
      <c r="AJ16" s="294">
        <v>1</v>
      </c>
      <c r="AK16" s="294">
        <v>0</v>
      </c>
      <c r="AL16" s="294">
        <v>0</v>
      </c>
      <c r="AM16" s="294">
        <v>0</v>
      </c>
    </row>
    <row r="17" spans="1:39" ht="15" customHeight="1">
      <c r="A17" s="585"/>
      <c r="B17" s="295" t="s">
        <v>811</v>
      </c>
      <c r="C17" s="294">
        <v>141</v>
      </c>
      <c r="D17" s="294">
        <v>15</v>
      </c>
      <c r="E17" s="294">
        <v>139</v>
      </c>
      <c r="F17" s="294">
        <v>15</v>
      </c>
      <c r="G17" s="294">
        <v>2</v>
      </c>
      <c r="H17" s="294">
        <v>0</v>
      </c>
      <c r="I17" s="294">
        <v>0</v>
      </c>
      <c r="J17" s="294">
        <v>0</v>
      </c>
      <c r="K17" s="294">
        <v>0</v>
      </c>
      <c r="L17" s="294">
        <v>0</v>
      </c>
      <c r="M17" s="294">
        <v>0</v>
      </c>
      <c r="N17" s="294">
        <v>0</v>
      </c>
      <c r="O17" s="294">
        <v>0</v>
      </c>
      <c r="P17" s="294">
        <v>0</v>
      </c>
      <c r="Q17" s="294">
        <v>0</v>
      </c>
      <c r="R17" s="294">
        <v>0</v>
      </c>
      <c r="S17" s="294">
        <v>11</v>
      </c>
      <c r="T17" s="294">
        <v>1</v>
      </c>
      <c r="U17" s="294">
        <v>116</v>
      </c>
      <c r="V17" s="294">
        <v>13</v>
      </c>
      <c r="W17" s="294">
        <v>14</v>
      </c>
      <c r="X17" s="294">
        <v>1</v>
      </c>
      <c r="Y17" s="294">
        <v>7</v>
      </c>
      <c r="Z17" s="294">
        <v>0</v>
      </c>
      <c r="AA17" s="294">
        <v>134</v>
      </c>
      <c r="AB17" s="294">
        <v>15</v>
      </c>
      <c r="AC17" s="294">
        <v>0</v>
      </c>
      <c r="AD17" s="294">
        <v>0</v>
      </c>
      <c r="AE17" s="294">
        <v>0</v>
      </c>
      <c r="AF17" s="294">
        <v>0</v>
      </c>
      <c r="AG17" s="294">
        <v>0</v>
      </c>
      <c r="AH17" s="294">
        <v>0</v>
      </c>
      <c r="AI17" s="294">
        <v>141</v>
      </c>
      <c r="AJ17" s="294">
        <v>15</v>
      </c>
      <c r="AK17" s="294">
        <v>0</v>
      </c>
      <c r="AL17" s="294">
        <v>0</v>
      </c>
      <c r="AM17" s="294">
        <v>0</v>
      </c>
    </row>
    <row r="18" spans="1:39" ht="15" customHeight="1">
      <c r="A18" s="585"/>
      <c r="B18" s="295" t="s">
        <v>812</v>
      </c>
      <c r="C18" s="294">
        <v>14</v>
      </c>
      <c r="D18" s="294">
        <v>11</v>
      </c>
      <c r="E18" s="294">
        <v>14</v>
      </c>
      <c r="F18" s="294">
        <v>11</v>
      </c>
      <c r="G18" s="294">
        <v>0</v>
      </c>
      <c r="H18" s="294">
        <v>0</v>
      </c>
      <c r="I18" s="294">
        <v>0</v>
      </c>
      <c r="J18" s="294">
        <v>0</v>
      </c>
      <c r="K18" s="294">
        <v>0</v>
      </c>
      <c r="L18" s="294">
        <v>0</v>
      </c>
      <c r="M18" s="294">
        <v>0</v>
      </c>
      <c r="N18" s="294">
        <v>0</v>
      </c>
      <c r="O18" s="294">
        <v>0</v>
      </c>
      <c r="P18" s="294">
        <v>0</v>
      </c>
      <c r="Q18" s="294">
        <v>0</v>
      </c>
      <c r="R18" s="294">
        <v>0</v>
      </c>
      <c r="S18" s="294">
        <v>1</v>
      </c>
      <c r="T18" s="294">
        <v>1</v>
      </c>
      <c r="U18" s="294">
        <v>13</v>
      </c>
      <c r="V18" s="294">
        <v>10</v>
      </c>
      <c r="W18" s="294">
        <v>0</v>
      </c>
      <c r="X18" s="294">
        <v>0</v>
      </c>
      <c r="Y18" s="294">
        <v>0</v>
      </c>
      <c r="Z18" s="294">
        <v>0</v>
      </c>
      <c r="AA18" s="294">
        <v>14</v>
      </c>
      <c r="AB18" s="294">
        <v>11</v>
      </c>
      <c r="AC18" s="294">
        <v>0</v>
      </c>
      <c r="AD18" s="294">
        <v>0</v>
      </c>
      <c r="AE18" s="294">
        <v>0</v>
      </c>
      <c r="AF18" s="294">
        <v>0</v>
      </c>
      <c r="AG18" s="294">
        <v>0</v>
      </c>
      <c r="AH18" s="294">
        <v>0</v>
      </c>
      <c r="AI18" s="294">
        <v>14</v>
      </c>
      <c r="AJ18" s="294">
        <v>11</v>
      </c>
      <c r="AK18" s="294">
        <v>0</v>
      </c>
      <c r="AL18" s="294">
        <v>0</v>
      </c>
      <c r="AM18" s="294">
        <v>0</v>
      </c>
    </row>
    <row r="19" spans="1:39" ht="15" customHeight="1">
      <c r="A19" s="585"/>
      <c r="B19" s="295" t="s">
        <v>813</v>
      </c>
      <c r="C19" s="294">
        <v>13</v>
      </c>
      <c r="D19" s="294">
        <v>12</v>
      </c>
      <c r="E19" s="294">
        <v>12</v>
      </c>
      <c r="F19" s="294">
        <v>11</v>
      </c>
      <c r="G19" s="294">
        <v>1</v>
      </c>
      <c r="H19" s="294">
        <v>1</v>
      </c>
      <c r="I19" s="294">
        <v>0</v>
      </c>
      <c r="J19" s="294">
        <v>0</v>
      </c>
      <c r="K19" s="294">
        <v>0</v>
      </c>
      <c r="L19" s="294">
        <v>0</v>
      </c>
      <c r="M19" s="294">
        <v>0</v>
      </c>
      <c r="N19" s="294">
        <v>0</v>
      </c>
      <c r="O19" s="294">
        <v>0</v>
      </c>
      <c r="P19" s="294">
        <v>0</v>
      </c>
      <c r="Q19" s="294">
        <v>0</v>
      </c>
      <c r="R19" s="294">
        <v>0</v>
      </c>
      <c r="S19" s="294">
        <v>4</v>
      </c>
      <c r="T19" s="294">
        <v>4</v>
      </c>
      <c r="U19" s="294">
        <v>8</v>
      </c>
      <c r="V19" s="294">
        <v>7</v>
      </c>
      <c r="W19" s="294">
        <v>1</v>
      </c>
      <c r="X19" s="294">
        <v>1</v>
      </c>
      <c r="Y19" s="294">
        <v>0</v>
      </c>
      <c r="Z19" s="294">
        <v>0</v>
      </c>
      <c r="AA19" s="294">
        <v>12</v>
      </c>
      <c r="AB19" s="294">
        <v>11</v>
      </c>
      <c r="AC19" s="294">
        <v>0</v>
      </c>
      <c r="AD19" s="294">
        <v>0</v>
      </c>
      <c r="AE19" s="294">
        <v>1</v>
      </c>
      <c r="AF19" s="294">
        <v>1</v>
      </c>
      <c r="AG19" s="294">
        <v>0</v>
      </c>
      <c r="AH19" s="294">
        <v>0</v>
      </c>
      <c r="AI19" s="294">
        <v>13</v>
      </c>
      <c r="AJ19" s="294">
        <v>12</v>
      </c>
      <c r="AK19" s="294">
        <v>0</v>
      </c>
      <c r="AL19" s="294">
        <v>0</v>
      </c>
      <c r="AM19" s="294">
        <v>0</v>
      </c>
    </row>
    <row r="20" spans="1:39" ht="15" customHeight="1">
      <c r="A20" s="585"/>
      <c r="B20" s="295" t="s">
        <v>410</v>
      </c>
      <c r="C20" s="294">
        <v>25</v>
      </c>
      <c r="D20" s="294">
        <v>9</v>
      </c>
      <c r="E20" s="294">
        <v>24</v>
      </c>
      <c r="F20" s="294">
        <v>9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1</v>
      </c>
      <c r="N20" s="294">
        <v>0</v>
      </c>
      <c r="O20" s="294">
        <v>0</v>
      </c>
      <c r="P20" s="294">
        <v>0</v>
      </c>
      <c r="Q20" s="294">
        <v>0</v>
      </c>
      <c r="R20" s="294">
        <v>0</v>
      </c>
      <c r="S20" s="294">
        <v>1</v>
      </c>
      <c r="T20" s="294">
        <v>0</v>
      </c>
      <c r="U20" s="294">
        <v>24</v>
      </c>
      <c r="V20" s="294">
        <v>9</v>
      </c>
      <c r="W20" s="294">
        <v>0</v>
      </c>
      <c r="X20" s="294">
        <v>0</v>
      </c>
      <c r="Y20" s="294">
        <v>2</v>
      </c>
      <c r="Z20" s="294">
        <v>2</v>
      </c>
      <c r="AA20" s="294">
        <v>23</v>
      </c>
      <c r="AB20" s="294">
        <v>7</v>
      </c>
      <c r="AC20" s="294">
        <v>0</v>
      </c>
      <c r="AD20" s="294">
        <v>0</v>
      </c>
      <c r="AE20" s="294">
        <v>0</v>
      </c>
      <c r="AF20" s="294">
        <v>0</v>
      </c>
      <c r="AG20" s="294">
        <v>0</v>
      </c>
      <c r="AH20" s="294">
        <v>0</v>
      </c>
      <c r="AI20" s="294">
        <v>25</v>
      </c>
      <c r="AJ20" s="294">
        <v>9</v>
      </c>
      <c r="AK20" s="294">
        <v>0</v>
      </c>
      <c r="AL20" s="294">
        <v>0</v>
      </c>
      <c r="AM20" s="294">
        <v>0</v>
      </c>
    </row>
    <row r="21" spans="1:39" ht="15" customHeight="1">
      <c r="A21" s="586"/>
      <c r="B21" s="296" t="s">
        <v>808</v>
      </c>
      <c r="C21" s="294">
        <v>199</v>
      </c>
      <c r="D21" s="294">
        <v>48</v>
      </c>
      <c r="E21" s="294">
        <v>195</v>
      </c>
      <c r="F21" s="294">
        <v>47</v>
      </c>
      <c r="G21" s="294">
        <v>3</v>
      </c>
      <c r="H21" s="294">
        <v>1</v>
      </c>
      <c r="I21" s="294">
        <v>0</v>
      </c>
      <c r="J21" s="294">
        <v>0</v>
      </c>
      <c r="K21" s="294">
        <v>0</v>
      </c>
      <c r="L21" s="294">
        <v>0</v>
      </c>
      <c r="M21" s="294">
        <v>1</v>
      </c>
      <c r="N21" s="294">
        <v>0</v>
      </c>
      <c r="O21" s="294">
        <v>0</v>
      </c>
      <c r="P21" s="294">
        <v>0</v>
      </c>
      <c r="Q21" s="294">
        <v>0</v>
      </c>
      <c r="R21" s="294">
        <v>0</v>
      </c>
      <c r="S21" s="294">
        <v>17</v>
      </c>
      <c r="T21" s="294">
        <v>6</v>
      </c>
      <c r="U21" s="294">
        <v>167</v>
      </c>
      <c r="V21" s="294">
        <v>40</v>
      </c>
      <c r="W21" s="294">
        <v>15</v>
      </c>
      <c r="X21" s="294">
        <v>2</v>
      </c>
      <c r="Y21" s="294">
        <v>9</v>
      </c>
      <c r="Z21" s="294">
        <v>2</v>
      </c>
      <c r="AA21" s="294">
        <v>189</v>
      </c>
      <c r="AB21" s="294">
        <v>45</v>
      </c>
      <c r="AC21" s="294">
        <v>0</v>
      </c>
      <c r="AD21" s="294">
        <v>0</v>
      </c>
      <c r="AE21" s="294">
        <v>1</v>
      </c>
      <c r="AF21" s="294">
        <v>1</v>
      </c>
      <c r="AG21" s="294">
        <v>0</v>
      </c>
      <c r="AH21" s="294">
        <v>0</v>
      </c>
      <c r="AI21" s="294">
        <v>199</v>
      </c>
      <c r="AJ21" s="294">
        <v>48</v>
      </c>
      <c r="AK21" s="294">
        <v>0</v>
      </c>
      <c r="AL21" s="294">
        <v>0</v>
      </c>
      <c r="AM21" s="294">
        <v>0</v>
      </c>
    </row>
    <row r="22" spans="1:39" ht="15" customHeight="1">
      <c r="A22" s="584" t="s">
        <v>814</v>
      </c>
      <c r="B22" s="293" t="s">
        <v>815</v>
      </c>
      <c r="C22" s="294">
        <v>117</v>
      </c>
      <c r="D22" s="294">
        <v>51</v>
      </c>
      <c r="E22" s="294">
        <v>111</v>
      </c>
      <c r="F22" s="294">
        <v>46</v>
      </c>
      <c r="G22" s="294">
        <v>6</v>
      </c>
      <c r="H22" s="294">
        <v>5</v>
      </c>
      <c r="I22" s="294">
        <v>0</v>
      </c>
      <c r="J22" s="294">
        <v>0</v>
      </c>
      <c r="K22" s="294">
        <v>0</v>
      </c>
      <c r="L22" s="294">
        <v>0</v>
      </c>
      <c r="M22" s="294">
        <v>0</v>
      </c>
      <c r="N22" s="294">
        <v>0</v>
      </c>
      <c r="O22" s="294">
        <v>0</v>
      </c>
      <c r="P22" s="294">
        <v>0</v>
      </c>
      <c r="Q22" s="294">
        <v>0</v>
      </c>
      <c r="R22" s="294">
        <v>0</v>
      </c>
      <c r="S22" s="294">
        <v>9</v>
      </c>
      <c r="T22" s="294">
        <v>3</v>
      </c>
      <c r="U22" s="294">
        <v>102</v>
      </c>
      <c r="V22" s="294">
        <v>42</v>
      </c>
      <c r="W22" s="294">
        <v>6</v>
      </c>
      <c r="X22" s="294">
        <v>6</v>
      </c>
      <c r="Y22" s="294">
        <v>49</v>
      </c>
      <c r="Z22" s="294">
        <v>25</v>
      </c>
      <c r="AA22" s="294">
        <v>67</v>
      </c>
      <c r="AB22" s="294">
        <v>26</v>
      </c>
      <c r="AC22" s="294">
        <v>1</v>
      </c>
      <c r="AD22" s="294">
        <v>0</v>
      </c>
      <c r="AE22" s="294">
        <v>0</v>
      </c>
      <c r="AF22" s="294">
        <v>0</v>
      </c>
      <c r="AG22" s="294">
        <v>2</v>
      </c>
      <c r="AH22" s="294">
        <v>1</v>
      </c>
      <c r="AI22" s="294">
        <v>115</v>
      </c>
      <c r="AJ22" s="294">
        <v>50</v>
      </c>
      <c r="AK22" s="294">
        <v>0</v>
      </c>
      <c r="AL22" s="294">
        <v>0</v>
      </c>
      <c r="AM22" s="294">
        <v>2</v>
      </c>
    </row>
    <row r="23" spans="1:39" ht="15" customHeight="1">
      <c r="A23" s="585"/>
      <c r="B23" s="295" t="s">
        <v>816</v>
      </c>
      <c r="C23" s="294">
        <v>5</v>
      </c>
      <c r="D23" s="294">
        <v>1</v>
      </c>
      <c r="E23" s="294">
        <v>5</v>
      </c>
      <c r="F23" s="294">
        <v>1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  <c r="O23" s="294">
        <v>0</v>
      </c>
      <c r="P23" s="294">
        <v>0</v>
      </c>
      <c r="Q23" s="294">
        <v>0</v>
      </c>
      <c r="R23" s="294">
        <v>0</v>
      </c>
      <c r="S23" s="294">
        <v>0</v>
      </c>
      <c r="T23" s="294">
        <v>0</v>
      </c>
      <c r="U23" s="294">
        <v>5</v>
      </c>
      <c r="V23" s="294">
        <v>1</v>
      </c>
      <c r="W23" s="294">
        <v>0</v>
      </c>
      <c r="X23" s="294">
        <v>0</v>
      </c>
      <c r="Y23" s="294">
        <v>0</v>
      </c>
      <c r="Z23" s="294">
        <v>0</v>
      </c>
      <c r="AA23" s="294">
        <v>5</v>
      </c>
      <c r="AB23" s="294">
        <v>1</v>
      </c>
      <c r="AC23" s="294">
        <v>0</v>
      </c>
      <c r="AD23" s="294">
        <v>0</v>
      </c>
      <c r="AE23" s="294">
        <v>0</v>
      </c>
      <c r="AF23" s="294">
        <v>0</v>
      </c>
      <c r="AG23" s="294">
        <v>0</v>
      </c>
      <c r="AH23" s="294">
        <v>0</v>
      </c>
      <c r="AI23" s="294">
        <v>5</v>
      </c>
      <c r="AJ23" s="294">
        <v>1</v>
      </c>
      <c r="AK23" s="294">
        <v>0</v>
      </c>
      <c r="AL23" s="294">
        <v>0</v>
      </c>
      <c r="AM23" s="294">
        <v>0</v>
      </c>
    </row>
    <row r="24" spans="1:39" ht="15" customHeight="1">
      <c r="A24" s="585"/>
      <c r="B24" s="295" t="s">
        <v>817</v>
      </c>
      <c r="C24" s="294">
        <v>33</v>
      </c>
      <c r="D24" s="294">
        <v>11</v>
      </c>
      <c r="E24" s="294">
        <v>33</v>
      </c>
      <c r="F24" s="294">
        <v>11</v>
      </c>
      <c r="G24" s="294">
        <v>0</v>
      </c>
      <c r="H24" s="294">
        <v>0</v>
      </c>
      <c r="I24" s="294">
        <v>0</v>
      </c>
      <c r="J24" s="294">
        <v>0</v>
      </c>
      <c r="K24" s="294">
        <v>0</v>
      </c>
      <c r="L24" s="294">
        <v>0</v>
      </c>
      <c r="M24" s="294">
        <v>0</v>
      </c>
      <c r="N24" s="294">
        <v>0</v>
      </c>
      <c r="O24" s="294">
        <v>0</v>
      </c>
      <c r="P24" s="294">
        <v>0</v>
      </c>
      <c r="Q24" s="294">
        <v>0</v>
      </c>
      <c r="R24" s="294">
        <v>0</v>
      </c>
      <c r="S24" s="294">
        <v>0</v>
      </c>
      <c r="T24" s="294">
        <v>0</v>
      </c>
      <c r="U24" s="294">
        <v>32</v>
      </c>
      <c r="V24" s="294">
        <v>10</v>
      </c>
      <c r="W24" s="294">
        <v>1</v>
      </c>
      <c r="X24" s="294">
        <v>1</v>
      </c>
      <c r="Y24" s="294">
        <v>3</v>
      </c>
      <c r="Z24" s="294">
        <v>0</v>
      </c>
      <c r="AA24" s="294">
        <v>30</v>
      </c>
      <c r="AB24" s="294">
        <v>11</v>
      </c>
      <c r="AC24" s="294">
        <v>0</v>
      </c>
      <c r="AD24" s="294">
        <v>0</v>
      </c>
      <c r="AE24" s="294">
        <v>0</v>
      </c>
      <c r="AF24" s="294">
        <v>0</v>
      </c>
      <c r="AG24" s="294">
        <v>0</v>
      </c>
      <c r="AH24" s="294">
        <v>0</v>
      </c>
      <c r="AI24" s="294">
        <v>33</v>
      </c>
      <c r="AJ24" s="294">
        <v>11</v>
      </c>
      <c r="AK24" s="294">
        <v>0</v>
      </c>
      <c r="AL24" s="294">
        <v>0</v>
      </c>
      <c r="AM24" s="294">
        <v>4</v>
      </c>
    </row>
    <row r="25" spans="1:39" ht="15" customHeight="1">
      <c r="A25" s="585"/>
      <c r="B25" s="295" t="s">
        <v>818</v>
      </c>
      <c r="C25" s="294">
        <v>6</v>
      </c>
      <c r="D25" s="294">
        <v>4</v>
      </c>
      <c r="E25" s="294">
        <v>3</v>
      </c>
      <c r="F25" s="294">
        <v>1</v>
      </c>
      <c r="G25" s="294">
        <v>1</v>
      </c>
      <c r="H25" s="294">
        <v>1</v>
      </c>
      <c r="I25" s="294">
        <v>0</v>
      </c>
      <c r="J25" s="294">
        <v>0</v>
      </c>
      <c r="K25" s="294">
        <v>2</v>
      </c>
      <c r="L25" s="294">
        <v>2</v>
      </c>
      <c r="M25" s="294">
        <v>0</v>
      </c>
      <c r="N25" s="294">
        <v>0</v>
      </c>
      <c r="O25" s="294">
        <v>0</v>
      </c>
      <c r="P25" s="294">
        <v>0</v>
      </c>
      <c r="Q25" s="294">
        <v>0</v>
      </c>
      <c r="R25" s="294">
        <v>0</v>
      </c>
      <c r="S25" s="294">
        <v>3</v>
      </c>
      <c r="T25" s="294">
        <v>3</v>
      </c>
      <c r="U25" s="294">
        <v>3</v>
      </c>
      <c r="V25" s="294">
        <v>1</v>
      </c>
      <c r="W25" s="294">
        <v>0</v>
      </c>
      <c r="X25" s="294">
        <v>0</v>
      </c>
      <c r="Y25" s="294">
        <v>4</v>
      </c>
      <c r="Z25" s="294">
        <v>2</v>
      </c>
      <c r="AA25" s="294">
        <v>1</v>
      </c>
      <c r="AB25" s="294">
        <v>1</v>
      </c>
      <c r="AC25" s="294">
        <v>1</v>
      </c>
      <c r="AD25" s="294">
        <v>1</v>
      </c>
      <c r="AE25" s="294">
        <v>0</v>
      </c>
      <c r="AF25" s="294">
        <v>0</v>
      </c>
      <c r="AG25" s="294">
        <v>1</v>
      </c>
      <c r="AH25" s="294">
        <v>1</v>
      </c>
      <c r="AI25" s="294">
        <v>5</v>
      </c>
      <c r="AJ25" s="294">
        <v>3</v>
      </c>
      <c r="AK25" s="294">
        <v>0</v>
      </c>
      <c r="AL25" s="294">
        <v>0</v>
      </c>
      <c r="AM25" s="294">
        <v>0</v>
      </c>
    </row>
    <row r="26" spans="1:39" ht="15" customHeight="1">
      <c r="A26" s="585"/>
      <c r="B26" s="295" t="s">
        <v>819</v>
      </c>
      <c r="C26" s="294">
        <v>98</v>
      </c>
      <c r="D26" s="294">
        <v>45</v>
      </c>
      <c r="E26" s="294">
        <v>90</v>
      </c>
      <c r="F26" s="294">
        <v>43</v>
      </c>
      <c r="G26" s="294">
        <v>5</v>
      </c>
      <c r="H26" s="294">
        <v>0</v>
      </c>
      <c r="I26" s="294">
        <v>0</v>
      </c>
      <c r="J26" s="294">
        <v>0</v>
      </c>
      <c r="K26" s="294">
        <v>2</v>
      </c>
      <c r="L26" s="294">
        <v>1</v>
      </c>
      <c r="M26" s="294">
        <v>1</v>
      </c>
      <c r="N26" s="294">
        <v>1</v>
      </c>
      <c r="O26" s="294">
        <v>0</v>
      </c>
      <c r="P26" s="294">
        <v>0</v>
      </c>
      <c r="Q26" s="294">
        <v>0</v>
      </c>
      <c r="R26" s="294">
        <v>0</v>
      </c>
      <c r="S26" s="294">
        <v>8</v>
      </c>
      <c r="T26" s="294">
        <v>2</v>
      </c>
      <c r="U26" s="294">
        <v>90</v>
      </c>
      <c r="V26" s="294">
        <v>43</v>
      </c>
      <c r="W26" s="294">
        <v>0</v>
      </c>
      <c r="X26" s="294">
        <v>0</v>
      </c>
      <c r="Y26" s="294">
        <v>57</v>
      </c>
      <c r="Z26" s="294">
        <v>14</v>
      </c>
      <c r="AA26" s="294">
        <v>41</v>
      </c>
      <c r="AB26" s="294">
        <v>31</v>
      </c>
      <c r="AC26" s="294">
        <v>0</v>
      </c>
      <c r="AD26" s="294">
        <v>0</v>
      </c>
      <c r="AE26" s="294">
        <v>0</v>
      </c>
      <c r="AF26" s="294">
        <v>0</v>
      </c>
      <c r="AG26" s="294">
        <v>3</v>
      </c>
      <c r="AH26" s="294">
        <v>0</v>
      </c>
      <c r="AI26" s="294">
        <v>95</v>
      </c>
      <c r="AJ26" s="294">
        <v>45</v>
      </c>
      <c r="AK26" s="294">
        <v>0</v>
      </c>
      <c r="AL26" s="294">
        <v>0</v>
      </c>
      <c r="AM26" s="294">
        <v>1</v>
      </c>
    </row>
    <row r="27" spans="1:39" ht="15" customHeight="1">
      <c r="A27" s="585"/>
      <c r="B27" s="295" t="s">
        <v>820</v>
      </c>
      <c r="C27" s="294">
        <v>51</v>
      </c>
      <c r="D27" s="294">
        <v>27</v>
      </c>
      <c r="E27" s="294">
        <v>50</v>
      </c>
      <c r="F27" s="294">
        <v>27</v>
      </c>
      <c r="G27" s="294">
        <v>1</v>
      </c>
      <c r="H27" s="294">
        <v>0</v>
      </c>
      <c r="I27" s="294">
        <v>0</v>
      </c>
      <c r="J27" s="294">
        <v>0</v>
      </c>
      <c r="K27" s="294">
        <v>0</v>
      </c>
      <c r="L27" s="294">
        <v>0</v>
      </c>
      <c r="M27" s="294">
        <v>0</v>
      </c>
      <c r="N27" s="294">
        <v>0</v>
      </c>
      <c r="O27" s="294">
        <v>0</v>
      </c>
      <c r="P27" s="294">
        <v>0</v>
      </c>
      <c r="Q27" s="294">
        <v>0</v>
      </c>
      <c r="R27" s="294">
        <v>0</v>
      </c>
      <c r="S27" s="294">
        <v>1</v>
      </c>
      <c r="T27" s="294">
        <v>0</v>
      </c>
      <c r="U27" s="294">
        <v>48</v>
      </c>
      <c r="V27" s="294">
        <v>26</v>
      </c>
      <c r="W27" s="294">
        <v>2</v>
      </c>
      <c r="X27" s="294">
        <v>1</v>
      </c>
      <c r="Y27" s="294">
        <v>6</v>
      </c>
      <c r="Z27" s="294">
        <v>3</v>
      </c>
      <c r="AA27" s="294">
        <v>45</v>
      </c>
      <c r="AB27" s="294">
        <v>24</v>
      </c>
      <c r="AC27" s="294">
        <v>0</v>
      </c>
      <c r="AD27" s="294">
        <v>0</v>
      </c>
      <c r="AE27" s="294">
        <v>0</v>
      </c>
      <c r="AF27" s="294">
        <v>0</v>
      </c>
      <c r="AG27" s="294">
        <v>0</v>
      </c>
      <c r="AH27" s="294">
        <v>0</v>
      </c>
      <c r="AI27" s="294">
        <v>51</v>
      </c>
      <c r="AJ27" s="294">
        <v>27</v>
      </c>
      <c r="AK27" s="294">
        <v>0</v>
      </c>
      <c r="AL27" s="294">
        <v>0</v>
      </c>
      <c r="AM27" s="294">
        <v>1</v>
      </c>
    </row>
    <row r="28" spans="1:39" ht="15" customHeight="1">
      <c r="A28" s="585"/>
      <c r="B28" s="295" t="s">
        <v>410</v>
      </c>
      <c r="C28" s="294">
        <v>118</v>
      </c>
      <c r="D28" s="294">
        <v>31</v>
      </c>
      <c r="E28" s="294">
        <v>117</v>
      </c>
      <c r="F28" s="294">
        <v>30</v>
      </c>
      <c r="G28" s="294">
        <v>0</v>
      </c>
      <c r="H28" s="294">
        <v>0</v>
      </c>
      <c r="I28" s="294">
        <v>0</v>
      </c>
      <c r="J28" s="294">
        <v>0</v>
      </c>
      <c r="K28" s="294">
        <v>0</v>
      </c>
      <c r="L28" s="294">
        <v>0</v>
      </c>
      <c r="M28" s="294">
        <v>1</v>
      </c>
      <c r="N28" s="294">
        <v>1</v>
      </c>
      <c r="O28" s="294">
        <v>0</v>
      </c>
      <c r="P28" s="294">
        <v>0</v>
      </c>
      <c r="Q28" s="294">
        <v>0</v>
      </c>
      <c r="R28" s="294">
        <v>0</v>
      </c>
      <c r="S28" s="294">
        <v>2</v>
      </c>
      <c r="T28" s="294">
        <v>2</v>
      </c>
      <c r="U28" s="294">
        <v>115</v>
      </c>
      <c r="V28" s="294">
        <v>29</v>
      </c>
      <c r="W28" s="294">
        <v>1</v>
      </c>
      <c r="X28" s="294">
        <v>0</v>
      </c>
      <c r="Y28" s="294">
        <v>91</v>
      </c>
      <c r="Z28" s="294">
        <v>19</v>
      </c>
      <c r="AA28" s="294">
        <v>27</v>
      </c>
      <c r="AB28" s="294">
        <v>12</v>
      </c>
      <c r="AC28" s="294">
        <v>0</v>
      </c>
      <c r="AD28" s="294">
        <v>0</v>
      </c>
      <c r="AE28" s="294">
        <v>0</v>
      </c>
      <c r="AF28" s="294">
        <v>0</v>
      </c>
      <c r="AG28" s="294">
        <v>0</v>
      </c>
      <c r="AH28" s="294">
        <v>0</v>
      </c>
      <c r="AI28" s="294">
        <v>118</v>
      </c>
      <c r="AJ28" s="294">
        <v>31</v>
      </c>
      <c r="AK28" s="294">
        <v>0</v>
      </c>
      <c r="AL28" s="294">
        <v>0</v>
      </c>
      <c r="AM28" s="294">
        <v>0</v>
      </c>
    </row>
    <row r="29" spans="1:39" ht="15" customHeight="1">
      <c r="A29" s="586"/>
      <c r="B29" s="296" t="s">
        <v>808</v>
      </c>
      <c r="C29" s="294">
        <v>428</v>
      </c>
      <c r="D29" s="294">
        <v>170</v>
      </c>
      <c r="E29" s="294">
        <v>409</v>
      </c>
      <c r="F29" s="294">
        <v>159</v>
      </c>
      <c r="G29" s="294">
        <v>13</v>
      </c>
      <c r="H29" s="294">
        <v>6</v>
      </c>
      <c r="I29" s="294">
        <v>0</v>
      </c>
      <c r="J29" s="294">
        <v>0</v>
      </c>
      <c r="K29" s="294">
        <v>4</v>
      </c>
      <c r="L29" s="294">
        <v>3</v>
      </c>
      <c r="M29" s="294">
        <v>2</v>
      </c>
      <c r="N29" s="294">
        <v>2</v>
      </c>
      <c r="O29" s="294">
        <v>0</v>
      </c>
      <c r="P29" s="294">
        <v>0</v>
      </c>
      <c r="Q29" s="294">
        <v>0</v>
      </c>
      <c r="R29" s="294">
        <v>0</v>
      </c>
      <c r="S29" s="294">
        <v>23</v>
      </c>
      <c r="T29" s="294">
        <v>10</v>
      </c>
      <c r="U29" s="294">
        <v>395</v>
      </c>
      <c r="V29" s="294">
        <v>152</v>
      </c>
      <c r="W29" s="294">
        <v>10</v>
      </c>
      <c r="X29" s="294">
        <v>8</v>
      </c>
      <c r="Y29" s="294">
        <v>210</v>
      </c>
      <c r="Z29" s="294">
        <v>63</v>
      </c>
      <c r="AA29" s="294">
        <v>216</v>
      </c>
      <c r="AB29" s="294">
        <v>106</v>
      </c>
      <c r="AC29" s="294">
        <v>2</v>
      </c>
      <c r="AD29" s="294">
        <v>1</v>
      </c>
      <c r="AE29" s="294">
        <v>0</v>
      </c>
      <c r="AF29" s="294">
        <v>0</v>
      </c>
      <c r="AG29" s="294">
        <v>6</v>
      </c>
      <c r="AH29" s="294">
        <v>2</v>
      </c>
      <c r="AI29" s="294">
        <v>422</v>
      </c>
      <c r="AJ29" s="294">
        <v>168</v>
      </c>
      <c r="AK29" s="294">
        <v>0</v>
      </c>
      <c r="AL29" s="294">
        <v>0</v>
      </c>
      <c r="AM29" s="294">
        <v>8</v>
      </c>
    </row>
    <row r="30" spans="1:39" ht="15" customHeight="1">
      <c r="A30" s="579" t="s">
        <v>821</v>
      </c>
      <c r="B30" s="295" t="s">
        <v>822</v>
      </c>
      <c r="C30" s="294">
        <v>67</v>
      </c>
      <c r="D30" s="294">
        <v>28</v>
      </c>
      <c r="E30" s="294">
        <v>64</v>
      </c>
      <c r="F30" s="294">
        <v>26</v>
      </c>
      <c r="G30" s="294">
        <v>3</v>
      </c>
      <c r="H30" s="294">
        <v>2</v>
      </c>
      <c r="I30" s="294">
        <v>0</v>
      </c>
      <c r="J30" s="294">
        <v>0</v>
      </c>
      <c r="K30" s="294">
        <v>0</v>
      </c>
      <c r="L30" s="294">
        <v>0</v>
      </c>
      <c r="M30" s="294">
        <v>0</v>
      </c>
      <c r="N30" s="294">
        <v>0</v>
      </c>
      <c r="O30" s="294">
        <v>0</v>
      </c>
      <c r="P30" s="294">
        <v>0</v>
      </c>
      <c r="Q30" s="294">
        <v>0</v>
      </c>
      <c r="R30" s="294">
        <v>0</v>
      </c>
      <c r="S30" s="294">
        <v>6</v>
      </c>
      <c r="T30" s="294">
        <v>3</v>
      </c>
      <c r="U30" s="294">
        <v>59</v>
      </c>
      <c r="V30" s="294">
        <v>23</v>
      </c>
      <c r="W30" s="294">
        <v>2</v>
      </c>
      <c r="X30" s="294">
        <v>2</v>
      </c>
      <c r="Y30" s="294">
        <v>36</v>
      </c>
      <c r="Z30" s="294">
        <v>14</v>
      </c>
      <c r="AA30" s="294">
        <v>30</v>
      </c>
      <c r="AB30" s="294">
        <v>13</v>
      </c>
      <c r="AC30" s="294">
        <v>1</v>
      </c>
      <c r="AD30" s="294">
        <v>1</v>
      </c>
      <c r="AE30" s="294">
        <v>0</v>
      </c>
      <c r="AF30" s="294">
        <v>0</v>
      </c>
      <c r="AG30" s="294">
        <v>3</v>
      </c>
      <c r="AH30" s="294">
        <v>2</v>
      </c>
      <c r="AI30" s="294">
        <v>64</v>
      </c>
      <c r="AJ30" s="294">
        <v>26</v>
      </c>
      <c r="AK30" s="294">
        <v>0</v>
      </c>
      <c r="AL30" s="294">
        <v>0</v>
      </c>
      <c r="AM30" s="294">
        <v>2</v>
      </c>
    </row>
    <row r="31" spans="1:39" ht="15" customHeight="1">
      <c r="A31" s="579"/>
      <c r="B31" s="295" t="s">
        <v>823</v>
      </c>
      <c r="C31" s="294">
        <v>31</v>
      </c>
      <c r="D31" s="294">
        <v>16</v>
      </c>
      <c r="E31" s="294">
        <v>31</v>
      </c>
      <c r="F31" s="294">
        <v>16</v>
      </c>
      <c r="G31" s="294">
        <v>0</v>
      </c>
      <c r="H31" s="294">
        <v>0</v>
      </c>
      <c r="I31" s="294">
        <v>0</v>
      </c>
      <c r="J31" s="294">
        <v>0</v>
      </c>
      <c r="K31" s="294">
        <v>0</v>
      </c>
      <c r="L31" s="294">
        <v>0</v>
      </c>
      <c r="M31" s="294">
        <v>0</v>
      </c>
      <c r="N31" s="294">
        <v>0</v>
      </c>
      <c r="O31" s="294">
        <v>0</v>
      </c>
      <c r="P31" s="294">
        <v>0</v>
      </c>
      <c r="Q31" s="294">
        <v>0</v>
      </c>
      <c r="R31" s="294">
        <v>0</v>
      </c>
      <c r="S31" s="294">
        <v>0</v>
      </c>
      <c r="T31" s="294">
        <v>0</v>
      </c>
      <c r="U31" s="294">
        <v>31</v>
      </c>
      <c r="V31" s="294">
        <v>16</v>
      </c>
      <c r="W31" s="294">
        <v>0</v>
      </c>
      <c r="X31" s="294">
        <v>0</v>
      </c>
      <c r="Y31" s="294">
        <v>25</v>
      </c>
      <c r="Z31" s="294">
        <v>14</v>
      </c>
      <c r="AA31" s="294">
        <v>6</v>
      </c>
      <c r="AB31" s="294">
        <v>2</v>
      </c>
      <c r="AC31" s="294">
        <v>0</v>
      </c>
      <c r="AD31" s="294">
        <v>0</v>
      </c>
      <c r="AE31" s="294">
        <v>0</v>
      </c>
      <c r="AF31" s="294">
        <v>0</v>
      </c>
      <c r="AG31" s="294">
        <v>0</v>
      </c>
      <c r="AH31" s="294">
        <v>0</v>
      </c>
      <c r="AI31" s="294">
        <v>31</v>
      </c>
      <c r="AJ31" s="294">
        <v>16</v>
      </c>
      <c r="AK31" s="294">
        <v>0</v>
      </c>
      <c r="AL31" s="294">
        <v>0</v>
      </c>
      <c r="AM31" s="294">
        <v>1</v>
      </c>
    </row>
    <row r="32" spans="1:39" ht="15" customHeight="1">
      <c r="A32" s="579"/>
      <c r="B32" s="295" t="s">
        <v>410</v>
      </c>
      <c r="C32" s="294">
        <v>16</v>
      </c>
      <c r="D32" s="294">
        <v>5</v>
      </c>
      <c r="E32" s="294">
        <v>8</v>
      </c>
      <c r="F32" s="294">
        <v>3</v>
      </c>
      <c r="G32" s="294">
        <v>6</v>
      </c>
      <c r="H32" s="294">
        <v>2</v>
      </c>
      <c r="I32" s="294">
        <v>2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  <c r="O32" s="294">
        <v>0</v>
      </c>
      <c r="P32" s="294">
        <v>0</v>
      </c>
      <c r="Q32" s="294">
        <v>0</v>
      </c>
      <c r="R32" s="294">
        <v>0</v>
      </c>
      <c r="S32" s="294">
        <v>6</v>
      </c>
      <c r="T32" s="294">
        <v>2</v>
      </c>
      <c r="U32" s="294">
        <v>8</v>
      </c>
      <c r="V32" s="294">
        <v>3</v>
      </c>
      <c r="W32" s="294">
        <v>2</v>
      </c>
      <c r="X32" s="294">
        <v>0</v>
      </c>
      <c r="Y32" s="294">
        <v>8</v>
      </c>
      <c r="Z32" s="294">
        <v>3</v>
      </c>
      <c r="AA32" s="294">
        <v>4</v>
      </c>
      <c r="AB32" s="294">
        <v>1</v>
      </c>
      <c r="AC32" s="294">
        <v>2</v>
      </c>
      <c r="AD32" s="294">
        <v>0</v>
      </c>
      <c r="AE32" s="294">
        <v>2</v>
      </c>
      <c r="AF32" s="294">
        <v>1</v>
      </c>
      <c r="AG32" s="294">
        <v>2</v>
      </c>
      <c r="AH32" s="294">
        <v>1</v>
      </c>
      <c r="AI32" s="294">
        <v>14</v>
      </c>
      <c r="AJ32" s="294">
        <v>4</v>
      </c>
      <c r="AK32" s="294">
        <v>0</v>
      </c>
      <c r="AL32" s="294">
        <v>0</v>
      </c>
      <c r="AM32" s="294">
        <v>0</v>
      </c>
    </row>
    <row r="33" spans="1:39" ht="15" customHeight="1" thickBot="1">
      <c r="A33" s="580"/>
      <c r="B33" s="297" t="s">
        <v>808</v>
      </c>
      <c r="C33" s="298">
        <v>114</v>
      </c>
      <c r="D33" s="298">
        <v>49</v>
      </c>
      <c r="E33" s="298">
        <v>103</v>
      </c>
      <c r="F33" s="298">
        <v>45</v>
      </c>
      <c r="G33" s="298">
        <v>9</v>
      </c>
      <c r="H33" s="298">
        <v>4</v>
      </c>
      <c r="I33" s="298">
        <v>2</v>
      </c>
      <c r="J33" s="298">
        <v>0</v>
      </c>
      <c r="K33" s="298">
        <v>0</v>
      </c>
      <c r="L33" s="298">
        <v>0</v>
      </c>
      <c r="M33" s="298">
        <v>0</v>
      </c>
      <c r="N33" s="298">
        <v>0</v>
      </c>
      <c r="O33" s="298">
        <v>0</v>
      </c>
      <c r="P33" s="298">
        <v>0</v>
      </c>
      <c r="Q33" s="298">
        <v>0</v>
      </c>
      <c r="R33" s="298">
        <v>0</v>
      </c>
      <c r="S33" s="298">
        <v>12</v>
      </c>
      <c r="T33" s="298">
        <v>5</v>
      </c>
      <c r="U33" s="298">
        <v>98</v>
      </c>
      <c r="V33" s="298">
        <v>42</v>
      </c>
      <c r="W33" s="298">
        <v>4</v>
      </c>
      <c r="X33" s="298">
        <v>2</v>
      </c>
      <c r="Y33" s="298">
        <v>69</v>
      </c>
      <c r="Z33" s="298">
        <v>31</v>
      </c>
      <c r="AA33" s="298">
        <v>40</v>
      </c>
      <c r="AB33" s="298">
        <v>16</v>
      </c>
      <c r="AC33" s="298">
        <v>3</v>
      </c>
      <c r="AD33" s="298">
        <v>1</v>
      </c>
      <c r="AE33" s="298">
        <v>2</v>
      </c>
      <c r="AF33" s="298">
        <v>1</v>
      </c>
      <c r="AG33" s="298">
        <v>5</v>
      </c>
      <c r="AH33" s="298">
        <v>3</v>
      </c>
      <c r="AI33" s="298">
        <v>109</v>
      </c>
      <c r="AJ33" s="298">
        <v>46</v>
      </c>
      <c r="AK33" s="298">
        <v>0</v>
      </c>
      <c r="AL33" s="298">
        <v>0</v>
      </c>
      <c r="AM33" s="298">
        <v>3</v>
      </c>
    </row>
    <row r="34" spans="34:39" ht="15" customHeight="1">
      <c r="AH34" s="581" t="s">
        <v>824</v>
      </c>
      <c r="AI34" s="581"/>
      <c r="AJ34" s="581"/>
      <c r="AK34" s="581"/>
      <c r="AL34" s="581"/>
      <c r="AM34" s="581"/>
    </row>
  </sheetData>
  <mergeCells count="34">
    <mergeCell ref="A30:A33"/>
    <mergeCell ref="AH34:AM34"/>
    <mergeCell ref="A9:B9"/>
    <mergeCell ref="A10:A15"/>
    <mergeCell ref="A16:A21"/>
    <mergeCell ref="A22:A29"/>
    <mergeCell ref="AK4:AL7"/>
    <mergeCell ref="AG6:AH7"/>
    <mergeCell ref="AI6:AJ7"/>
    <mergeCell ref="A8:B8"/>
    <mergeCell ref="AA4:AB7"/>
    <mergeCell ref="AC4:AD7"/>
    <mergeCell ref="AE4:AF7"/>
    <mergeCell ref="AG4:AJ5"/>
    <mergeCell ref="AM2:AM8"/>
    <mergeCell ref="E3:F7"/>
    <mergeCell ref="G3:H7"/>
    <mergeCell ref="I3:J7"/>
    <mergeCell ref="K3:R3"/>
    <mergeCell ref="K4:L7"/>
    <mergeCell ref="M4:N7"/>
    <mergeCell ref="O4:P7"/>
    <mergeCell ref="Q4:R7"/>
    <mergeCell ref="S4:T7"/>
    <mergeCell ref="A1:D1"/>
    <mergeCell ref="AI1:AK1"/>
    <mergeCell ref="C2:D7"/>
    <mergeCell ref="E2:R2"/>
    <mergeCell ref="S2:X3"/>
    <mergeCell ref="Y2:AF3"/>
    <mergeCell ref="AG2:AL3"/>
    <mergeCell ref="U4:V7"/>
    <mergeCell ref="W4:X7"/>
    <mergeCell ref="Y4:Z7"/>
  </mergeCells>
  <printOptions/>
  <pageMargins left="0.75" right="0.75" top="1" bottom="1" header="0.512" footer="0.512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:IV16384"/>
    </sheetView>
  </sheetViews>
  <sheetFormatPr defaultColWidth="9.00390625" defaultRowHeight="13.5"/>
  <cols>
    <col min="1" max="1" width="12.625" style="27" customWidth="1"/>
    <col min="2" max="11" width="11.625" style="27" customWidth="1"/>
    <col min="12" max="16384" width="9.00390625" style="27" customWidth="1"/>
  </cols>
  <sheetData>
    <row r="1" ht="18" customHeight="1">
      <c r="A1" s="313" t="s">
        <v>825</v>
      </c>
    </row>
    <row r="2" ht="12" customHeight="1"/>
    <row r="3" spans="1:11" ht="18" customHeight="1">
      <c r="A3" s="499" t="s">
        <v>741</v>
      </c>
      <c r="B3" s="514" t="s">
        <v>368</v>
      </c>
      <c r="C3" s="515"/>
      <c r="D3" s="587" t="s">
        <v>826</v>
      </c>
      <c r="E3" s="522"/>
      <c r="F3" s="587" t="s">
        <v>827</v>
      </c>
      <c r="G3" s="522"/>
      <c r="H3" s="522" t="s">
        <v>828</v>
      </c>
      <c r="I3" s="522"/>
      <c r="J3" s="522" t="s">
        <v>829</v>
      </c>
      <c r="K3" s="522"/>
    </row>
    <row r="4" spans="1:11" ht="18" customHeight="1">
      <c r="A4" s="500"/>
      <c r="B4" s="197" t="s">
        <v>631</v>
      </c>
      <c r="C4" s="198" t="s">
        <v>703</v>
      </c>
      <c r="D4" s="197" t="s">
        <v>631</v>
      </c>
      <c r="E4" s="198" t="s">
        <v>703</v>
      </c>
      <c r="F4" s="197" t="s">
        <v>631</v>
      </c>
      <c r="G4" s="198" t="s">
        <v>703</v>
      </c>
      <c r="H4" s="197" t="s">
        <v>631</v>
      </c>
      <c r="I4" s="198" t="s">
        <v>703</v>
      </c>
      <c r="J4" s="197" t="s">
        <v>631</v>
      </c>
      <c r="K4" s="198" t="s">
        <v>703</v>
      </c>
    </row>
    <row r="5" spans="1:11" ht="18" customHeight="1">
      <c r="A5" s="228" t="s">
        <v>747</v>
      </c>
      <c r="B5" s="9">
        <v>129</v>
      </c>
      <c r="C5" s="9">
        <v>8053</v>
      </c>
      <c r="D5" s="9">
        <v>25</v>
      </c>
      <c r="E5" s="9">
        <v>2329</v>
      </c>
      <c r="F5" s="9">
        <v>3</v>
      </c>
      <c r="G5" s="9">
        <v>289</v>
      </c>
      <c r="H5" s="9">
        <v>62</v>
      </c>
      <c r="I5" s="9">
        <v>3420</v>
      </c>
      <c r="J5" s="9">
        <v>39</v>
      </c>
      <c r="K5" s="9">
        <v>2015</v>
      </c>
    </row>
    <row r="6" spans="1:11" ht="18" customHeight="1">
      <c r="A6" s="314" t="s">
        <v>748</v>
      </c>
      <c r="B6" s="9">
        <v>132</v>
      </c>
      <c r="C6" s="9">
        <v>8596</v>
      </c>
      <c r="D6" s="9">
        <v>26</v>
      </c>
      <c r="E6" s="9">
        <v>2225</v>
      </c>
      <c r="F6" s="9">
        <v>5</v>
      </c>
      <c r="G6" s="9">
        <v>460</v>
      </c>
      <c r="H6" s="9">
        <v>51</v>
      </c>
      <c r="I6" s="9">
        <v>2437</v>
      </c>
      <c r="J6" s="9">
        <v>50</v>
      </c>
      <c r="K6" s="9">
        <v>3474</v>
      </c>
    </row>
    <row r="7" spans="1:11" ht="18" customHeight="1">
      <c r="A7" s="314" t="s">
        <v>749</v>
      </c>
      <c r="B7" s="9">
        <v>123</v>
      </c>
      <c r="C7" s="9">
        <v>8601</v>
      </c>
      <c r="D7" s="9">
        <v>22</v>
      </c>
      <c r="E7" s="9">
        <v>1668</v>
      </c>
      <c r="F7" s="9">
        <v>3</v>
      </c>
      <c r="G7" s="9">
        <v>305</v>
      </c>
      <c r="H7" s="9">
        <v>47</v>
      </c>
      <c r="I7" s="9">
        <v>3068</v>
      </c>
      <c r="J7" s="9">
        <v>51</v>
      </c>
      <c r="K7" s="9">
        <v>3560</v>
      </c>
    </row>
    <row r="8" spans="1:11" s="121" customFormat="1" ht="18" customHeight="1">
      <c r="A8" s="314" t="s">
        <v>750</v>
      </c>
      <c r="B8" s="9">
        <v>116</v>
      </c>
      <c r="C8" s="9">
        <v>7516</v>
      </c>
      <c r="D8" s="9">
        <v>19</v>
      </c>
      <c r="E8" s="9">
        <v>1643</v>
      </c>
      <c r="F8" s="9">
        <v>6</v>
      </c>
      <c r="G8" s="9">
        <v>660</v>
      </c>
      <c r="H8" s="9">
        <v>45</v>
      </c>
      <c r="I8" s="9">
        <v>2385</v>
      </c>
      <c r="J8" s="9">
        <v>46</v>
      </c>
      <c r="K8" s="9">
        <v>2828</v>
      </c>
    </row>
    <row r="9" spans="1:11" s="121" customFormat="1" ht="18" customHeight="1">
      <c r="A9" s="314" t="s">
        <v>751</v>
      </c>
      <c r="B9" s="9">
        <v>116</v>
      </c>
      <c r="C9" s="9">
        <v>7097</v>
      </c>
      <c r="D9" s="9">
        <v>12</v>
      </c>
      <c r="E9" s="9">
        <v>969</v>
      </c>
      <c r="F9" s="9">
        <v>5</v>
      </c>
      <c r="G9" s="9">
        <v>451</v>
      </c>
      <c r="H9" s="9">
        <v>57</v>
      </c>
      <c r="I9" s="9">
        <v>3296</v>
      </c>
      <c r="J9" s="9">
        <v>42</v>
      </c>
      <c r="K9" s="9">
        <v>2381</v>
      </c>
    </row>
    <row r="10" spans="1:11" ht="18" customHeight="1">
      <c r="A10" s="315"/>
      <c r="B10" s="316" t="s">
        <v>830</v>
      </c>
      <c r="C10" s="316" t="s">
        <v>830</v>
      </c>
      <c r="D10" s="316" t="s">
        <v>830</v>
      </c>
      <c r="E10" s="316" t="s">
        <v>830</v>
      </c>
      <c r="F10" s="316" t="s">
        <v>830</v>
      </c>
      <c r="G10" s="316" t="s">
        <v>830</v>
      </c>
      <c r="H10" s="316" t="s">
        <v>830</v>
      </c>
      <c r="I10" s="316" t="s">
        <v>830</v>
      </c>
      <c r="J10" s="316" t="s">
        <v>830</v>
      </c>
      <c r="K10" s="317" t="s">
        <v>830</v>
      </c>
    </row>
    <row r="11" spans="1:11" ht="15" customHeight="1">
      <c r="A11" s="193" t="s">
        <v>597</v>
      </c>
      <c r="B11" s="8">
        <v>4</v>
      </c>
      <c r="C11" s="8">
        <v>177</v>
      </c>
      <c r="D11" s="49">
        <v>0</v>
      </c>
      <c r="E11" s="49" t="s">
        <v>831</v>
      </c>
      <c r="F11" s="49" t="s">
        <v>831</v>
      </c>
      <c r="G11" s="49" t="s">
        <v>831</v>
      </c>
      <c r="H11" s="8" t="s">
        <v>832</v>
      </c>
      <c r="I11" s="8" t="s">
        <v>833</v>
      </c>
      <c r="J11" s="8" t="s">
        <v>832</v>
      </c>
      <c r="K11" s="8" t="s">
        <v>834</v>
      </c>
    </row>
    <row r="12" spans="1:11" ht="15" customHeight="1">
      <c r="A12" s="194" t="s">
        <v>598</v>
      </c>
      <c r="B12" s="8">
        <v>5</v>
      </c>
      <c r="C12" s="8">
        <v>279</v>
      </c>
      <c r="D12" s="49">
        <v>1</v>
      </c>
      <c r="E12" s="49" t="s">
        <v>835</v>
      </c>
      <c r="F12" s="49" t="s">
        <v>831</v>
      </c>
      <c r="G12" s="49" t="s">
        <v>831</v>
      </c>
      <c r="H12" s="8" t="s">
        <v>832</v>
      </c>
      <c r="I12" s="8" t="s">
        <v>836</v>
      </c>
      <c r="J12" s="8" t="s">
        <v>832</v>
      </c>
      <c r="K12" s="8" t="s">
        <v>837</v>
      </c>
    </row>
    <row r="13" spans="1:11" ht="15" customHeight="1">
      <c r="A13" s="194" t="s">
        <v>599</v>
      </c>
      <c r="B13" s="8">
        <v>13</v>
      </c>
      <c r="C13" s="8">
        <v>446</v>
      </c>
      <c r="D13" s="49">
        <v>1</v>
      </c>
      <c r="E13" s="49" t="s">
        <v>838</v>
      </c>
      <c r="F13" s="49" t="s">
        <v>831</v>
      </c>
      <c r="G13" s="49" t="s">
        <v>831</v>
      </c>
      <c r="H13" s="8" t="s">
        <v>839</v>
      </c>
      <c r="I13" s="8" t="s">
        <v>840</v>
      </c>
      <c r="J13" s="8" t="s">
        <v>841</v>
      </c>
      <c r="K13" s="8" t="s">
        <v>842</v>
      </c>
    </row>
    <row r="14" spans="1:11" ht="15" customHeight="1">
      <c r="A14" s="194" t="s">
        <v>600</v>
      </c>
      <c r="B14" s="8">
        <v>2</v>
      </c>
      <c r="C14" s="8">
        <v>161</v>
      </c>
      <c r="D14" s="49">
        <v>0</v>
      </c>
      <c r="E14" s="49" t="s">
        <v>831</v>
      </c>
      <c r="F14" s="8" t="s">
        <v>831</v>
      </c>
      <c r="G14" s="8" t="s">
        <v>831</v>
      </c>
      <c r="H14" s="8" t="s">
        <v>843</v>
      </c>
      <c r="I14" s="8" t="s">
        <v>844</v>
      </c>
      <c r="J14" s="49" t="s">
        <v>843</v>
      </c>
      <c r="K14" s="49" t="s">
        <v>845</v>
      </c>
    </row>
    <row r="15" spans="1:11" ht="15" customHeight="1">
      <c r="A15" s="194" t="s">
        <v>601</v>
      </c>
      <c r="B15" s="8">
        <v>16</v>
      </c>
      <c r="C15" s="8">
        <v>1264</v>
      </c>
      <c r="D15" s="8">
        <v>4</v>
      </c>
      <c r="E15" s="8" t="s">
        <v>846</v>
      </c>
      <c r="F15" s="8" t="s">
        <v>847</v>
      </c>
      <c r="G15" s="8" t="s">
        <v>848</v>
      </c>
      <c r="H15" s="8" t="s">
        <v>849</v>
      </c>
      <c r="I15" s="8" t="s">
        <v>850</v>
      </c>
      <c r="J15" s="8" t="s">
        <v>841</v>
      </c>
      <c r="K15" s="8" t="s">
        <v>851</v>
      </c>
    </row>
    <row r="16" spans="1:11" ht="15" customHeight="1">
      <c r="A16" s="194" t="s">
        <v>602</v>
      </c>
      <c r="B16" s="8">
        <v>15</v>
      </c>
      <c r="C16" s="8">
        <v>1070</v>
      </c>
      <c r="D16" s="8" t="s">
        <v>847</v>
      </c>
      <c r="E16" s="8" t="s">
        <v>852</v>
      </c>
      <c r="F16" s="8" t="s">
        <v>843</v>
      </c>
      <c r="G16" s="8" t="s">
        <v>853</v>
      </c>
      <c r="H16" s="8" t="s">
        <v>847</v>
      </c>
      <c r="I16" s="8" t="s">
        <v>854</v>
      </c>
      <c r="J16" s="8" t="s">
        <v>855</v>
      </c>
      <c r="K16" s="8" t="s">
        <v>856</v>
      </c>
    </row>
    <row r="17" spans="1:11" ht="15" customHeight="1">
      <c r="A17" s="194" t="s">
        <v>603</v>
      </c>
      <c r="B17" s="8">
        <v>12</v>
      </c>
      <c r="C17" s="8">
        <v>609</v>
      </c>
      <c r="D17" s="49" t="s">
        <v>831</v>
      </c>
      <c r="E17" s="49" t="s">
        <v>831</v>
      </c>
      <c r="F17" s="49" t="s">
        <v>831</v>
      </c>
      <c r="G17" s="49" t="s">
        <v>831</v>
      </c>
      <c r="H17" s="8" t="s">
        <v>857</v>
      </c>
      <c r="I17" s="8" t="s">
        <v>858</v>
      </c>
      <c r="J17" s="8" t="s">
        <v>849</v>
      </c>
      <c r="K17" s="8" t="s">
        <v>859</v>
      </c>
    </row>
    <row r="18" spans="1:11" ht="15" customHeight="1">
      <c r="A18" s="194" t="s">
        <v>604</v>
      </c>
      <c r="B18" s="8">
        <v>18</v>
      </c>
      <c r="C18" s="8">
        <v>1068</v>
      </c>
      <c r="D18" s="49" t="s">
        <v>831</v>
      </c>
      <c r="E18" s="49" t="s">
        <v>831</v>
      </c>
      <c r="F18" s="49" t="s">
        <v>831</v>
      </c>
      <c r="G18" s="49" t="s">
        <v>831</v>
      </c>
      <c r="H18" s="8" t="s">
        <v>860</v>
      </c>
      <c r="I18" s="8" t="s">
        <v>861</v>
      </c>
      <c r="J18" s="8" t="s">
        <v>841</v>
      </c>
      <c r="K18" s="8" t="s">
        <v>862</v>
      </c>
    </row>
    <row r="19" spans="1:11" ht="15" customHeight="1">
      <c r="A19" s="194" t="s">
        <v>605</v>
      </c>
      <c r="B19" s="8">
        <v>11</v>
      </c>
      <c r="C19" s="8">
        <v>429</v>
      </c>
      <c r="D19" s="8" t="s">
        <v>831</v>
      </c>
      <c r="E19" s="8" t="s">
        <v>831</v>
      </c>
      <c r="F19" s="49" t="s">
        <v>831</v>
      </c>
      <c r="G19" s="49" t="s">
        <v>831</v>
      </c>
      <c r="H19" s="49" t="s">
        <v>832</v>
      </c>
      <c r="I19" s="49" t="s">
        <v>863</v>
      </c>
      <c r="J19" s="8" t="s">
        <v>839</v>
      </c>
      <c r="K19" s="8" t="s">
        <v>864</v>
      </c>
    </row>
    <row r="20" spans="1:11" ht="15" customHeight="1">
      <c r="A20" s="194" t="s">
        <v>606</v>
      </c>
      <c r="B20" s="8">
        <v>7</v>
      </c>
      <c r="C20" s="8">
        <v>547</v>
      </c>
      <c r="D20" s="8" t="s">
        <v>832</v>
      </c>
      <c r="E20" s="8" t="s">
        <v>865</v>
      </c>
      <c r="F20" s="49" t="s">
        <v>831</v>
      </c>
      <c r="G20" s="49" t="s">
        <v>831</v>
      </c>
      <c r="H20" s="8" t="s">
        <v>841</v>
      </c>
      <c r="I20" s="8" t="s">
        <v>866</v>
      </c>
      <c r="J20" s="8" t="s">
        <v>832</v>
      </c>
      <c r="K20" s="8" t="s">
        <v>867</v>
      </c>
    </row>
    <row r="21" spans="1:11" ht="15" customHeight="1">
      <c r="A21" s="194" t="s">
        <v>607</v>
      </c>
      <c r="B21" s="8">
        <v>5</v>
      </c>
      <c r="C21" s="8">
        <v>544</v>
      </c>
      <c r="D21" s="8" t="s">
        <v>831</v>
      </c>
      <c r="E21" s="8" t="s">
        <v>831</v>
      </c>
      <c r="F21" s="8" t="s">
        <v>831</v>
      </c>
      <c r="G21" s="8" t="s">
        <v>831</v>
      </c>
      <c r="H21" s="8" t="s">
        <v>843</v>
      </c>
      <c r="I21" s="8" t="s">
        <v>868</v>
      </c>
      <c r="J21" s="8" t="s">
        <v>847</v>
      </c>
      <c r="K21" s="8" t="s">
        <v>869</v>
      </c>
    </row>
    <row r="22" spans="1:11" ht="15" customHeight="1">
      <c r="A22" s="194" t="s">
        <v>608</v>
      </c>
      <c r="B22" s="8">
        <v>8</v>
      </c>
      <c r="C22" s="8">
        <v>503</v>
      </c>
      <c r="D22" s="49" t="s">
        <v>831</v>
      </c>
      <c r="E22" s="49" t="s">
        <v>831</v>
      </c>
      <c r="F22" s="49" t="s">
        <v>831</v>
      </c>
      <c r="G22" s="49" t="s">
        <v>831</v>
      </c>
      <c r="H22" s="8" t="s">
        <v>855</v>
      </c>
      <c r="I22" s="8" t="s">
        <v>870</v>
      </c>
      <c r="J22" s="8" t="s">
        <v>832</v>
      </c>
      <c r="K22" s="8" t="s">
        <v>871</v>
      </c>
    </row>
    <row r="23" ht="15" customHeight="1">
      <c r="K23" s="118" t="s">
        <v>824</v>
      </c>
    </row>
  </sheetData>
  <mergeCells count="6">
    <mergeCell ref="H3:I3"/>
    <mergeCell ref="J3:K3"/>
    <mergeCell ref="A3:A4"/>
    <mergeCell ref="B3:C3"/>
    <mergeCell ref="D3:E3"/>
    <mergeCell ref="F3:G3"/>
  </mergeCells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122"/>
  <sheetViews>
    <sheetView workbookViewId="0" topLeftCell="A1">
      <selection activeCell="G24" sqref="G24"/>
    </sheetView>
  </sheetViews>
  <sheetFormatPr defaultColWidth="9.00390625" defaultRowHeight="13.5"/>
  <sheetData>
    <row r="1" ht="14.25">
      <c r="A1" s="26" t="s">
        <v>872</v>
      </c>
    </row>
    <row r="2" ht="14.25">
      <c r="A2" s="26"/>
    </row>
    <row r="3" ht="13.5">
      <c r="A3" s="318" t="s">
        <v>873</v>
      </c>
    </row>
    <row r="4" spans="1:7" ht="13.5">
      <c r="A4" s="319" t="s">
        <v>874</v>
      </c>
      <c r="B4" s="320" t="s">
        <v>682</v>
      </c>
      <c r="C4" s="319" t="s">
        <v>875</v>
      </c>
      <c r="D4" s="319" t="s">
        <v>876</v>
      </c>
      <c r="E4" s="319" t="s">
        <v>877</v>
      </c>
      <c r="F4" s="321" t="s">
        <v>878</v>
      </c>
      <c r="G4" s="319" t="s">
        <v>879</v>
      </c>
    </row>
    <row r="5" spans="1:7" ht="13.5">
      <c r="A5" s="322" t="s">
        <v>880</v>
      </c>
      <c r="B5" s="323">
        <v>203293</v>
      </c>
      <c r="C5" s="66">
        <v>33036</v>
      </c>
      <c r="D5" s="66">
        <v>16020</v>
      </c>
      <c r="E5" s="66">
        <v>32590</v>
      </c>
      <c r="F5" s="66">
        <v>121341</v>
      </c>
      <c r="G5" s="66">
        <v>306</v>
      </c>
    </row>
    <row r="6" spans="1:7" ht="13.5">
      <c r="A6" s="322" t="s">
        <v>881</v>
      </c>
      <c r="B6" s="323">
        <v>164041</v>
      </c>
      <c r="C6" s="324">
        <v>38861</v>
      </c>
      <c r="D6" s="324">
        <v>20542</v>
      </c>
      <c r="E6" s="324">
        <v>32078</v>
      </c>
      <c r="F6" s="324">
        <v>72386</v>
      </c>
      <c r="G6" s="324">
        <v>174</v>
      </c>
    </row>
    <row r="7" spans="1:7" ht="13.5">
      <c r="A7" s="322" t="s">
        <v>360</v>
      </c>
      <c r="B7" s="323">
        <v>152978</v>
      </c>
      <c r="C7" s="324">
        <v>43174</v>
      </c>
      <c r="D7" s="324">
        <v>14500</v>
      </c>
      <c r="E7" s="324">
        <v>23438</v>
      </c>
      <c r="F7" s="324">
        <v>71719</v>
      </c>
      <c r="G7" s="324">
        <v>147</v>
      </c>
    </row>
    <row r="8" spans="1:7" ht="13.5">
      <c r="A8" s="325" t="s">
        <v>529</v>
      </c>
      <c r="B8" s="323">
        <v>178822</v>
      </c>
      <c r="C8" s="324">
        <v>40714</v>
      </c>
      <c r="D8" s="324">
        <v>27865</v>
      </c>
      <c r="E8" s="324">
        <v>32327</v>
      </c>
      <c r="F8" s="324">
        <v>77633</v>
      </c>
      <c r="G8" s="324">
        <v>283</v>
      </c>
    </row>
    <row r="9" spans="1:7" ht="13.5">
      <c r="A9" s="325" t="s">
        <v>560</v>
      </c>
      <c r="B9" s="323">
        <v>186460</v>
      </c>
      <c r="C9" s="324">
        <v>38254</v>
      </c>
      <c r="D9" s="324">
        <v>32899</v>
      </c>
      <c r="E9" s="324">
        <v>36727</v>
      </c>
      <c r="F9" s="324">
        <v>78378</v>
      </c>
      <c r="G9" s="324">
        <v>202</v>
      </c>
    </row>
    <row r="10" ht="13.5">
      <c r="G10" s="326" t="s">
        <v>882</v>
      </c>
    </row>
    <row r="13" ht="13.5">
      <c r="A13" s="327" t="s">
        <v>883</v>
      </c>
    </row>
    <row r="14" spans="1:7" ht="27">
      <c r="A14" s="319" t="s">
        <v>874</v>
      </c>
      <c r="B14" s="328" t="s">
        <v>682</v>
      </c>
      <c r="C14" s="329" t="s">
        <v>884</v>
      </c>
      <c r="D14" s="329" t="s">
        <v>885</v>
      </c>
      <c r="E14" s="329" t="s">
        <v>886</v>
      </c>
      <c r="F14" s="319" t="s">
        <v>887</v>
      </c>
      <c r="G14" s="319" t="s">
        <v>888</v>
      </c>
    </row>
    <row r="15" spans="1:7" ht="13.5">
      <c r="A15" s="322" t="s">
        <v>880</v>
      </c>
      <c r="B15" s="323">
        <v>137933</v>
      </c>
      <c r="C15" s="66">
        <v>57950</v>
      </c>
      <c r="D15" s="66">
        <v>0</v>
      </c>
      <c r="E15" s="66">
        <v>50055</v>
      </c>
      <c r="F15" s="66">
        <v>29657</v>
      </c>
      <c r="G15" s="66">
        <v>271</v>
      </c>
    </row>
    <row r="16" spans="1:7" ht="13.5">
      <c r="A16" s="322" t="s">
        <v>881</v>
      </c>
      <c r="B16" s="323">
        <v>129857</v>
      </c>
      <c r="C16" s="324">
        <v>57795</v>
      </c>
      <c r="D16" s="324">
        <v>0</v>
      </c>
      <c r="E16" s="324">
        <v>49542</v>
      </c>
      <c r="F16" s="324">
        <v>22170</v>
      </c>
      <c r="G16" s="324">
        <v>350</v>
      </c>
    </row>
    <row r="17" spans="1:7" ht="13.5">
      <c r="A17" s="322" t="s">
        <v>360</v>
      </c>
      <c r="B17" s="323">
        <v>143763</v>
      </c>
      <c r="C17" s="324">
        <v>56668</v>
      </c>
      <c r="D17" s="324">
        <v>0</v>
      </c>
      <c r="E17" s="324">
        <v>49509</v>
      </c>
      <c r="F17" s="324">
        <v>37027</v>
      </c>
      <c r="G17" s="324">
        <v>559</v>
      </c>
    </row>
    <row r="18" spans="1:7" ht="13.5">
      <c r="A18" s="325" t="s">
        <v>529</v>
      </c>
      <c r="B18" s="323">
        <v>140764</v>
      </c>
      <c r="C18" s="324">
        <v>62627</v>
      </c>
      <c r="D18" s="324">
        <v>0</v>
      </c>
      <c r="E18" s="324">
        <v>49335</v>
      </c>
      <c r="F18" s="324">
        <v>28003</v>
      </c>
      <c r="G18" s="324">
        <v>799</v>
      </c>
    </row>
    <row r="19" spans="1:7" ht="13.5">
      <c r="A19" s="325" t="s">
        <v>560</v>
      </c>
      <c r="B19" s="323">
        <v>137350</v>
      </c>
      <c r="C19" s="324">
        <v>62889</v>
      </c>
      <c r="D19" s="324" t="s">
        <v>570</v>
      </c>
      <c r="E19" s="324">
        <v>49510</v>
      </c>
      <c r="F19" s="324">
        <v>23943</v>
      </c>
      <c r="G19" s="324">
        <v>1008</v>
      </c>
    </row>
    <row r="20" ht="13.5">
      <c r="G20" s="326" t="s">
        <v>882</v>
      </c>
    </row>
    <row r="23" ht="13.5">
      <c r="A23" s="318" t="s">
        <v>889</v>
      </c>
    </row>
    <row r="24" spans="1:5" ht="27">
      <c r="A24" s="329" t="s">
        <v>874</v>
      </c>
      <c r="B24" s="328" t="s">
        <v>682</v>
      </c>
      <c r="C24" s="319" t="s">
        <v>875</v>
      </c>
      <c r="D24" s="329" t="s">
        <v>886</v>
      </c>
      <c r="E24" s="319" t="s">
        <v>885</v>
      </c>
    </row>
    <row r="25" spans="1:5" ht="13.5">
      <c r="A25" s="322" t="s">
        <v>880</v>
      </c>
      <c r="B25" s="323">
        <v>101268</v>
      </c>
      <c r="C25" s="66">
        <v>14427</v>
      </c>
      <c r="D25" s="66">
        <v>82105</v>
      </c>
      <c r="E25" s="66">
        <v>4736</v>
      </c>
    </row>
    <row r="26" spans="1:5" ht="13.5">
      <c r="A26" s="322" t="s">
        <v>881</v>
      </c>
      <c r="B26" s="323">
        <v>100630</v>
      </c>
      <c r="C26" s="324">
        <v>15583</v>
      </c>
      <c r="D26" s="324">
        <v>81688</v>
      </c>
      <c r="E26" s="324">
        <v>3359</v>
      </c>
    </row>
    <row r="27" spans="1:5" ht="13.5">
      <c r="A27" s="322" t="s">
        <v>360</v>
      </c>
      <c r="B27" s="323">
        <v>99520</v>
      </c>
      <c r="C27" s="324">
        <v>15032</v>
      </c>
      <c r="D27" s="324">
        <v>81035</v>
      </c>
      <c r="E27" s="324">
        <v>3453</v>
      </c>
    </row>
    <row r="28" spans="1:5" ht="13.5">
      <c r="A28" s="325" t="s">
        <v>529</v>
      </c>
      <c r="B28" s="323">
        <v>101375</v>
      </c>
      <c r="C28" s="324">
        <v>15718</v>
      </c>
      <c r="D28" s="324">
        <v>81332</v>
      </c>
      <c r="E28" s="324">
        <v>4325</v>
      </c>
    </row>
    <row r="29" spans="1:5" ht="13.5">
      <c r="A29" s="325" t="s">
        <v>560</v>
      </c>
      <c r="B29" s="323">
        <v>98417</v>
      </c>
      <c r="C29" s="324">
        <v>15795</v>
      </c>
      <c r="D29" s="324">
        <v>78171</v>
      </c>
      <c r="E29" s="324">
        <v>4451</v>
      </c>
    </row>
    <row r="30" ht="13.5">
      <c r="E30" s="326" t="s">
        <v>882</v>
      </c>
    </row>
    <row r="33" ht="13.5">
      <c r="A33" s="318" t="s">
        <v>890</v>
      </c>
    </row>
    <row r="34" spans="1:4" ht="13.5">
      <c r="A34" s="319" t="s">
        <v>874</v>
      </c>
      <c r="B34" s="328" t="s">
        <v>682</v>
      </c>
      <c r="C34" s="321" t="s">
        <v>891</v>
      </c>
      <c r="D34" s="321" t="s">
        <v>892</v>
      </c>
    </row>
    <row r="35" spans="1:4" ht="13.5">
      <c r="A35" s="322" t="s">
        <v>880</v>
      </c>
      <c r="B35" s="323">
        <v>4472</v>
      </c>
      <c r="C35" s="66">
        <v>1763</v>
      </c>
      <c r="D35" s="66">
        <v>2709</v>
      </c>
    </row>
    <row r="36" spans="1:4" ht="13.5">
      <c r="A36" s="322" t="s">
        <v>881</v>
      </c>
      <c r="B36" s="323">
        <v>5619</v>
      </c>
      <c r="C36" s="324">
        <v>2801</v>
      </c>
      <c r="D36" s="324">
        <v>2818</v>
      </c>
    </row>
    <row r="37" spans="1:4" ht="13.5">
      <c r="A37" s="322" t="s">
        <v>360</v>
      </c>
      <c r="B37" s="323">
        <v>3979</v>
      </c>
      <c r="C37" s="324">
        <v>2456</v>
      </c>
      <c r="D37" s="324">
        <v>1523</v>
      </c>
    </row>
    <row r="38" spans="1:4" ht="13.5">
      <c r="A38" s="325" t="s">
        <v>529</v>
      </c>
      <c r="B38" s="323">
        <v>4038</v>
      </c>
      <c r="C38" s="324">
        <v>2762</v>
      </c>
      <c r="D38" s="324">
        <v>1276</v>
      </c>
    </row>
    <row r="39" spans="1:4" ht="13.5">
      <c r="A39" s="325" t="s">
        <v>560</v>
      </c>
      <c r="B39" s="323">
        <v>3813</v>
      </c>
      <c r="C39" s="324">
        <v>2953</v>
      </c>
      <c r="D39" s="324">
        <v>860</v>
      </c>
    </row>
    <row r="40" ht="13.5">
      <c r="D40" s="326" t="s">
        <v>882</v>
      </c>
    </row>
    <row r="43" ht="13.5">
      <c r="A43" s="327" t="s">
        <v>893</v>
      </c>
    </row>
    <row r="44" spans="1:2" ht="13.5">
      <c r="A44" s="319" t="s">
        <v>874</v>
      </c>
      <c r="B44" s="328" t="s">
        <v>682</v>
      </c>
    </row>
    <row r="45" spans="1:2" ht="13.5">
      <c r="A45" s="322" t="s">
        <v>880</v>
      </c>
      <c r="B45" s="323">
        <v>31388</v>
      </c>
    </row>
    <row r="46" spans="1:2" ht="13.5">
      <c r="A46" s="322" t="s">
        <v>881</v>
      </c>
      <c r="B46" s="323">
        <v>41486</v>
      </c>
    </row>
    <row r="47" spans="1:2" ht="13.5">
      <c r="A47" s="322" t="s">
        <v>360</v>
      </c>
      <c r="B47" s="323">
        <v>39270</v>
      </c>
    </row>
    <row r="48" spans="1:2" ht="13.5">
      <c r="A48" s="325" t="s">
        <v>529</v>
      </c>
      <c r="B48" s="323">
        <v>42098</v>
      </c>
    </row>
    <row r="49" spans="1:2" ht="13.5">
      <c r="A49" s="325" t="s">
        <v>560</v>
      </c>
      <c r="B49" s="323">
        <v>44563</v>
      </c>
    </row>
    <row r="50" ht="13.5">
      <c r="B50" s="326" t="s">
        <v>882</v>
      </c>
    </row>
    <row r="53" ht="13.5">
      <c r="A53" s="330" t="s">
        <v>894</v>
      </c>
    </row>
    <row r="54" spans="1:2" ht="13.5">
      <c r="A54" s="329" t="s">
        <v>874</v>
      </c>
      <c r="B54" s="328" t="s">
        <v>682</v>
      </c>
    </row>
    <row r="55" spans="1:2" ht="13.5">
      <c r="A55" s="331" t="s">
        <v>895</v>
      </c>
      <c r="B55" s="323">
        <v>22873</v>
      </c>
    </row>
    <row r="56" spans="1:2" ht="13.5">
      <c r="A56" s="332" t="s">
        <v>896</v>
      </c>
      <c r="B56" s="323">
        <v>17313</v>
      </c>
    </row>
    <row r="57" spans="1:2" ht="13.5">
      <c r="A57" s="332" t="s">
        <v>897</v>
      </c>
      <c r="B57" s="323">
        <v>20010</v>
      </c>
    </row>
    <row r="58" spans="1:2" ht="13.5">
      <c r="A58" s="333" t="s">
        <v>898</v>
      </c>
      <c r="B58" s="323">
        <v>25031</v>
      </c>
    </row>
    <row r="59" spans="1:2" ht="13.5">
      <c r="A59" s="334" t="s">
        <v>899</v>
      </c>
      <c r="B59" s="335">
        <v>26482</v>
      </c>
    </row>
    <row r="60" ht="13.5">
      <c r="B60" s="326" t="s">
        <v>882</v>
      </c>
    </row>
    <row r="64" ht="13.5">
      <c r="A64" s="327" t="s">
        <v>900</v>
      </c>
    </row>
    <row r="65" spans="1:5" ht="13.5">
      <c r="A65" s="329" t="s">
        <v>874</v>
      </c>
      <c r="B65" s="328" t="s">
        <v>682</v>
      </c>
      <c r="C65" s="329" t="s">
        <v>875</v>
      </c>
      <c r="D65" s="321" t="s">
        <v>901</v>
      </c>
      <c r="E65" s="336" t="s">
        <v>902</v>
      </c>
    </row>
    <row r="66" spans="1:5" ht="13.5">
      <c r="A66" s="322" t="s">
        <v>880</v>
      </c>
      <c r="B66" s="323">
        <v>26017</v>
      </c>
      <c r="C66" s="66">
        <v>20654</v>
      </c>
      <c r="D66" s="66">
        <v>3614</v>
      </c>
      <c r="E66" s="66">
        <v>1749</v>
      </c>
    </row>
    <row r="67" spans="1:5" ht="13.5">
      <c r="A67" s="322" t="s">
        <v>881</v>
      </c>
      <c r="B67" s="323">
        <v>26160</v>
      </c>
      <c r="C67" s="324">
        <v>20477</v>
      </c>
      <c r="D67" s="324">
        <v>3874</v>
      </c>
      <c r="E67" s="324">
        <v>1809</v>
      </c>
    </row>
    <row r="68" spans="1:5" ht="13.5">
      <c r="A68" s="322" t="s">
        <v>360</v>
      </c>
      <c r="B68" s="323">
        <v>25640</v>
      </c>
      <c r="C68" s="324">
        <v>20423</v>
      </c>
      <c r="D68" s="324">
        <v>3540</v>
      </c>
      <c r="E68" s="324">
        <v>1677</v>
      </c>
    </row>
    <row r="69" spans="1:5" ht="13.5">
      <c r="A69" s="325" t="s">
        <v>529</v>
      </c>
      <c r="B69" s="323">
        <v>24995</v>
      </c>
      <c r="C69" s="324">
        <v>20440</v>
      </c>
      <c r="D69" s="324">
        <v>2819</v>
      </c>
      <c r="E69" s="324">
        <v>1736</v>
      </c>
    </row>
    <row r="70" spans="1:5" ht="13.5">
      <c r="A70" s="325" t="s">
        <v>560</v>
      </c>
      <c r="B70" s="323">
        <v>23203</v>
      </c>
      <c r="C70" s="324">
        <v>19081</v>
      </c>
      <c r="D70" s="324">
        <v>2432</v>
      </c>
      <c r="E70" s="324">
        <v>1690</v>
      </c>
    </row>
    <row r="71" ht="13.5">
      <c r="E71" s="326" t="s">
        <v>882</v>
      </c>
    </row>
    <row r="74" ht="13.5">
      <c r="A74" s="327" t="s">
        <v>903</v>
      </c>
    </row>
    <row r="75" spans="1:4" ht="13.5">
      <c r="A75" s="329" t="s">
        <v>874</v>
      </c>
      <c r="B75" s="328" t="s">
        <v>682</v>
      </c>
      <c r="C75" s="329" t="s">
        <v>885</v>
      </c>
      <c r="D75" s="329" t="s">
        <v>904</v>
      </c>
    </row>
    <row r="76" spans="1:4" ht="13.5">
      <c r="A76" s="322" t="s">
        <v>880</v>
      </c>
      <c r="B76" s="323">
        <v>9144</v>
      </c>
      <c r="C76" s="66">
        <v>6148</v>
      </c>
      <c r="D76" s="66">
        <v>2996</v>
      </c>
    </row>
    <row r="77" spans="1:4" ht="13.5">
      <c r="A77" s="322" t="s">
        <v>881</v>
      </c>
      <c r="B77" s="323">
        <v>8527</v>
      </c>
      <c r="C77" s="324">
        <v>5857</v>
      </c>
      <c r="D77" s="324">
        <v>2670</v>
      </c>
    </row>
    <row r="78" spans="1:4" ht="13.5">
      <c r="A78" s="322" t="s">
        <v>360</v>
      </c>
      <c r="B78" s="323">
        <v>9471</v>
      </c>
      <c r="C78" s="324">
        <v>7407</v>
      </c>
      <c r="D78" s="324">
        <v>2064</v>
      </c>
    </row>
    <row r="79" spans="1:4" ht="13.5">
      <c r="A79" s="325" t="s">
        <v>529</v>
      </c>
      <c r="B79" s="323">
        <v>11075</v>
      </c>
      <c r="C79" s="324">
        <v>7587</v>
      </c>
      <c r="D79" s="324">
        <v>3488</v>
      </c>
    </row>
    <row r="80" spans="1:4" ht="13.5">
      <c r="A80" s="325" t="s">
        <v>560</v>
      </c>
      <c r="B80" s="323">
        <v>10923</v>
      </c>
      <c r="C80" s="324">
        <v>6707</v>
      </c>
      <c r="D80" s="324">
        <v>4216</v>
      </c>
    </row>
    <row r="81" ht="13.5">
      <c r="D81" s="326" t="s">
        <v>882</v>
      </c>
    </row>
    <row r="84" ht="13.5">
      <c r="A84" s="327" t="s">
        <v>905</v>
      </c>
    </row>
    <row r="85" spans="1:4" ht="13.5">
      <c r="A85" s="329" t="s">
        <v>874</v>
      </c>
      <c r="B85" s="328" t="s">
        <v>682</v>
      </c>
      <c r="C85" s="321" t="s">
        <v>891</v>
      </c>
      <c r="D85" s="319" t="s">
        <v>906</v>
      </c>
    </row>
    <row r="86" spans="1:4" ht="13.5">
      <c r="A86" s="322" t="s">
        <v>880</v>
      </c>
      <c r="B86" s="323">
        <v>12309</v>
      </c>
      <c r="C86" s="66">
        <v>9157</v>
      </c>
      <c r="D86" s="66">
        <v>3152</v>
      </c>
    </row>
    <row r="87" spans="1:4" ht="13.5">
      <c r="A87" s="322" t="s">
        <v>881</v>
      </c>
      <c r="B87" s="323">
        <v>11498</v>
      </c>
      <c r="C87" s="66">
        <v>9703</v>
      </c>
      <c r="D87" s="66">
        <v>1795</v>
      </c>
    </row>
    <row r="88" spans="1:4" ht="13.5">
      <c r="A88" s="322" t="s">
        <v>360</v>
      </c>
      <c r="B88" s="323">
        <v>13280</v>
      </c>
      <c r="C88" s="66">
        <v>9988</v>
      </c>
      <c r="D88" s="66">
        <v>3292</v>
      </c>
    </row>
    <row r="89" spans="1:4" ht="13.5">
      <c r="A89" s="325" t="s">
        <v>529</v>
      </c>
      <c r="B89" s="323">
        <v>13036</v>
      </c>
      <c r="C89" s="66">
        <v>11320</v>
      </c>
      <c r="D89" s="66">
        <v>1716</v>
      </c>
    </row>
    <row r="90" spans="1:4" ht="13.5">
      <c r="A90" s="325" t="s">
        <v>560</v>
      </c>
      <c r="B90" s="323">
        <v>14857</v>
      </c>
      <c r="C90" s="66">
        <v>12356</v>
      </c>
      <c r="D90" s="66">
        <v>2501</v>
      </c>
    </row>
    <row r="91" ht="13.5">
      <c r="D91" s="326" t="s">
        <v>882</v>
      </c>
    </row>
    <row r="94" ht="13.5">
      <c r="A94" s="327" t="s">
        <v>907</v>
      </c>
    </row>
    <row r="95" spans="1:2" ht="13.5">
      <c r="A95" s="329" t="s">
        <v>874</v>
      </c>
      <c r="B95" s="328" t="s">
        <v>682</v>
      </c>
    </row>
    <row r="96" spans="1:2" ht="13.5">
      <c r="A96" s="322" t="s">
        <v>880</v>
      </c>
      <c r="B96" s="323">
        <v>1655</v>
      </c>
    </row>
    <row r="97" spans="1:2" ht="13.5">
      <c r="A97" s="322" t="s">
        <v>881</v>
      </c>
      <c r="B97" s="323">
        <v>1970</v>
      </c>
    </row>
    <row r="98" spans="1:2" ht="13.5">
      <c r="A98" s="322" t="s">
        <v>360</v>
      </c>
      <c r="B98" s="323">
        <v>2204</v>
      </c>
    </row>
    <row r="99" spans="1:2" ht="13.5">
      <c r="A99" s="325" t="s">
        <v>529</v>
      </c>
      <c r="B99" s="323">
        <v>4974</v>
      </c>
    </row>
    <row r="100" spans="1:2" ht="13.5">
      <c r="A100" s="325" t="s">
        <v>560</v>
      </c>
      <c r="B100" s="323">
        <v>5997</v>
      </c>
    </row>
    <row r="101" ht="13.5">
      <c r="B101" s="326" t="s">
        <v>882</v>
      </c>
    </row>
    <row r="104" ht="13.5">
      <c r="A104" s="318" t="s">
        <v>908</v>
      </c>
    </row>
    <row r="105" spans="1:5" ht="13.5">
      <c r="A105" s="243" t="s">
        <v>909</v>
      </c>
      <c r="B105" s="337" t="s">
        <v>910</v>
      </c>
      <c r="C105" s="338" t="s">
        <v>911</v>
      </c>
      <c r="D105" s="243" t="s">
        <v>912</v>
      </c>
      <c r="E105" s="321" t="s">
        <v>913</v>
      </c>
    </row>
    <row r="106" spans="1:5" ht="13.5">
      <c r="A106" s="339" t="s">
        <v>914</v>
      </c>
      <c r="B106" s="235">
        <v>5998</v>
      </c>
      <c r="C106" s="9">
        <v>3960</v>
      </c>
      <c r="D106" s="9">
        <v>1104</v>
      </c>
      <c r="E106" s="9">
        <v>934</v>
      </c>
    </row>
    <row r="107" spans="1:5" ht="13.5">
      <c r="A107" s="322" t="s">
        <v>529</v>
      </c>
      <c r="B107" s="340">
        <f>SUM(C107:E107)</f>
        <v>35178</v>
      </c>
      <c r="C107" s="9">
        <v>22715</v>
      </c>
      <c r="D107" s="9">
        <v>7343</v>
      </c>
      <c r="E107" s="9">
        <v>5120</v>
      </c>
    </row>
    <row r="108" spans="1:5" ht="13.5">
      <c r="A108" s="322" t="s">
        <v>560</v>
      </c>
      <c r="B108" s="340">
        <f>SUM(C108:E108)</f>
        <v>48822</v>
      </c>
      <c r="C108" s="588">
        <v>44013</v>
      </c>
      <c r="D108" s="589"/>
      <c r="E108" s="9">
        <v>4809</v>
      </c>
    </row>
    <row r="109" ht="13.5">
      <c r="E109" s="326" t="s">
        <v>882</v>
      </c>
    </row>
    <row r="111" ht="13.5">
      <c r="A111" s="341" t="s">
        <v>915</v>
      </c>
    </row>
    <row r="114" ht="13.5">
      <c r="A114" s="318" t="s">
        <v>916</v>
      </c>
    </row>
    <row r="115" spans="1:20" ht="27">
      <c r="A115" s="329" t="s">
        <v>874</v>
      </c>
      <c r="B115" s="328" t="s">
        <v>368</v>
      </c>
      <c r="C115" s="329" t="s">
        <v>917</v>
      </c>
      <c r="D115" s="329" t="s">
        <v>507</v>
      </c>
      <c r="E115" s="329" t="s">
        <v>259</v>
      </c>
      <c r="F115" s="329" t="s">
        <v>918</v>
      </c>
      <c r="G115" s="329" t="s">
        <v>919</v>
      </c>
      <c r="H115" s="329" t="s">
        <v>268</v>
      </c>
      <c r="I115" s="329" t="s">
        <v>920</v>
      </c>
      <c r="J115" s="319" t="s">
        <v>921</v>
      </c>
      <c r="K115" s="329" t="s">
        <v>922</v>
      </c>
      <c r="L115" s="329" t="s">
        <v>923</v>
      </c>
      <c r="M115" s="329" t="s">
        <v>267</v>
      </c>
      <c r="N115" s="319" t="s">
        <v>924</v>
      </c>
      <c r="O115" s="329" t="s">
        <v>266</v>
      </c>
      <c r="P115" s="342" t="s">
        <v>925</v>
      </c>
      <c r="Q115" s="342" t="s">
        <v>926</v>
      </c>
      <c r="R115" s="329" t="s">
        <v>927</v>
      </c>
      <c r="S115" s="329" t="s">
        <v>928</v>
      </c>
      <c r="T115" s="329" t="s">
        <v>542</v>
      </c>
    </row>
    <row r="116" spans="1:20" ht="13.5">
      <c r="A116" s="322" t="s">
        <v>880</v>
      </c>
      <c r="B116" s="323">
        <v>83488</v>
      </c>
      <c r="C116" s="66">
        <v>24863</v>
      </c>
      <c r="D116" s="66">
        <v>7483</v>
      </c>
      <c r="E116" s="66">
        <v>2860</v>
      </c>
      <c r="F116" s="66">
        <v>3910</v>
      </c>
      <c r="G116" s="66">
        <v>5746</v>
      </c>
      <c r="H116" s="66">
        <v>0</v>
      </c>
      <c r="I116" s="66">
        <v>13280</v>
      </c>
      <c r="J116" s="66">
        <v>2207</v>
      </c>
      <c r="K116" s="66">
        <v>1834</v>
      </c>
      <c r="L116" s="66">
        <v>6394</v>
      </c>
      <c r="M116" s="66">
        <v>0</v>
      </c>
      <c r="N116" s="66">
        <v>0</v>
      </c>
      <c r="O116" s="66">
        <v>4412</v>
      </c>
      <c r="P116" s="66">
        <v>10499</v>
      </c>
      <c r="Q116" s="324">
        <v>0</v>
      </c>
      <c r="R116" s="9">
        <v>0</v>
      </c>
      <c r="S116" s="9">
        <v>0</v>
      </c>
      <c r="T116" s="9">
        <v>0</v>
      </c>
    </row>
    <row r="117" spans="1:20" ht="13.5">
      <c r="A117" s="322" t="s">
        <v>929</v>
      </c>
      <c r="B117" s="323">
        <v>96157</v>
      </c>
      <c r="C117" s="324">
        <v>28744</v>
      </c>
      <c r="D117" s="324">
        <v>7181</v>
      </c>
      <c r="E117" s="324">
        <v>3722</v>
      </c>
      <c r="F117" s="324">
        <v>4941</v>
      </c>
      <c r="G117" s="324">
        <v>6451</v>
      </c>
      <c r="H117" s="324">
        <v>0</v>
      </c>
      <c r="I117" s="324">
        <v>19308</v>
      </c>
      <c r="J117" s="324">
        <v>696</v>
      </c>
      <c r="K117" s="324">
        <v>2307</v>
      </c>
      <c r="L117" s="324">
        <v>7071</v>
      </c>
      <c r="M117" s="324">
        <v>0</v>
      </c>
      <c r="N117" s="66">
        <v>0</v>
      </c>
      <c r="O117" s="324">
        <v>3396</v>
      </c>
      <c r="P117" s="324">
        <v>12340</v>
      </c>
      <c r="Q117" s="66">
        <v>0</v>
      </c>
      <c r="R117" s="9">
        <v>0</v>
      </c>
      <c r="S117" s="9">
        <v>0</v>
      </c>
      <c r="T117" s="9">
        <v>0</v>
      </c>
    </row>
    <row r="118" spans="1:20" ht="13.5">
      <c r="A118" s="322" t="s">
        <v>897</v>
      </c>
      <c r="B118" s="323">
        <v>95919</v>
      </c>
      <c r="C118" s="324">
        <v>25235</v>
      </c>
      <c r="D118" s="324">
        <v>5910</v>
      </c>
      <c r="E118" s="324">
        <v>3793</v>
      </c>
      <c r="F118" s="324">
        <v>4218</v>
      </c>
      <c r="G118" s="324">
        <v>9024</v>
      </c>
      <c r="H118" s="324">
        <v>0</v>
      </c>
      <c r="I118" s="324">
        <v>16204</v>
      </c>
      <c r="J118" s="324">
        <v>561</v>
      </c>
      <c r="K118" s="324">
        <v>3119</v>
      </c>
      <c r="L118" s="324">
        <v>6468</v>
      </c>
      <c r="M118" s="324">
        <v>0</v>
      </c>
      <c r="N118" s="66">
        <v>0</v>
      </c>
      <c r="O118" s="324">
        <v>2893</v>
      </c>
      <c r="P118" s="324">
        <v>13561</v>
      </c>
      <c r="Q118" s="66">
        <v>0</v>
      </c>
      <c r="R118" s="8">
        <v>1015</v>
      </c>
      <c r="S118" s="8">
        <v>1828</v>
      </c>
      <c r="T118" s="8">
        <v>2090</v>
      </c>
    </row>
    <row r="119" spans="1:20" ht="13.5">
      <c r="A119" s="325" t="s">
        <v>898</v>
      </c>
      <c r="B119" s="323">
        <v>120126</v>
      </c>
      <c r="C119" s="324">
        <v>26037</v>
      </c>
      <c r="D119" s="324">
        <v>8520</v>
      </c>
      <c r="E119" s="324">
        <v>3870</v>
      </c>
      <c r="F119" s="324">
        <v>4899</v>
      </c>
      <c r="G119" s="324">
        <v>7791</v>
      </c>
      <c r="H119" s="324">
        <v>0</v>
      </c>
      <c r="I119" s="324">
        <v>17145</v>
      </c>
      <c r="J119" s="324">
        <v>2544</v>
      </c>
      <c r="K119" s="324">
        <v>2821</v>
      </c>
      <c r="L119" s="324">
        <v>7025</v>
      </c>
      <c r="M119" s="324">
        <v>0</v>
      </c>
      <c r="N119" s="66">
        <v>0</v>
      </c>
      <c r="O119" s="324">
        <v>3062</v>
      </c>
      <c r="P119" s="324">
        <v>14277</v>
      </c>
      <c r="Q119" s="324">
        <v>30</v>
      </c>
      <c r="R119" s="8">
        <v>14265</v>
      </c>
      <c r="S119" s="8">
        <v>5389</v>
      </c>
      <c r="T119" s="8">
        <v>2451</v>
      </c>
    </row>
    <row r="120" spans="1:20" ht="13.5">
      <c r="A120" s="325" t="s">
        <v>899</v>
      </c>
      <c r="B120" s="323">
        <v>134164</v>
      </c>
      <c r="C120" s="324">
        <v>29027</v>
      </c>
      <c r="D120" s="324">
        <v>13110</v>
      </c>
      <c r="E120" s="324">
        <v>4803</v>
      </c>
      <c r="F120" s="324">
        <v>4621</v>
      </c>
      <c r="G120" s="324">
        <v>8435</v>
      </c>
      <c r="H120" s="324" t="s">
        <v>570</v>
      </c>
      <c r="I120" s="324">
        <v>18943</v>
      </c>
      <c r="J120" s="324">
        <v>1757</v>
      </c>
      <c r="K120" s="324">
        <v>2540</v>
      </c>
      <c r="L120" s="324">
        <v>7975</v>
      </c>
      <c r="M120" s="324" t="s">
        <v>570</v>
      </c>
      <c r="N120" s="66" t="s">
        <v>570</v>
      </c>
      <c r="O120" s="324">
        <v>3093</v>
      </c>
      <c r="P120" s="324">
        <v>15630</v>
      </c>
      <c r="Q120" s="324">
        <v>1530</v>
      </c>
      <c r="R120" s="8">
        <v>16881</v>
      </c>
      <c r="S120" s="8">
        <v>4385</v>
      </c>
      <c r="T120" s="8">
        <v>1434</v>
      </c>
    </row>
    <row r="121" ht="13.5">
      <c r="T121" s="326" t="s">
        <v>882</v>
      </c>
    </row>
    <row r="122" ht="13.5">
      <c r="A122" s="341" t="s">
        <v>930</v>
      </c>
    </row>
  </sheetData>
  <mergeCells count="1">
    <mergeCell ref="C108:D108"/>
  </mergeCells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2"/>
  <sheetViews>
    <sheetView workbookViewId="0" topLeftCell="A1">
      <selection activeCell="A1" sqref="A1:IV16384"/>
    </sheetView>
  </sheetViews>
  <sheetFormatPr defaultColWidth="9.00390625" defaultRowHeight="13.5"/>
  <cols>
    <col min="1" max="1" width="3.625" style="2" customWidth="1"/>
    <col min="2" max="2" width="11.625" style="2" customWidth="1"/>
    <col min="3" max="3" width="29.375" style="2" customWidth="1"/>
    <col min="4" max="4" width="21.875" style="2" customWidth="1"/>
    <col min="5" max="5" width="23.00390625" style="2" customWidth="1"/>
    <col min="6" max="6" width="11.00390625" style="2" bestFit="1" customWidth="1"/>
    <col min="7" max="16384" width="9.00390625" style="2" customWidth="1"/>
  </cols>
  <sheetData>
    <row r="1" spans="1:6" ht="18" customHeight="1">
      <c r="A1" s="1" t="s">
        <v>931</v>
      </c>
      <c r="B1" s="1"/>
      <c r="C1" s="1"/>
      <c r="D1" s="1"/>
      <c r="E1" s="1"/>
      <c r="F1" s="1"/>
    </row>
    <row r="2" spans="5:6" ht="15" customHeight="1">
      <c r="E2" s="591"/>
      <c r="F2" s="591"/>
    </row>
    <row r="3" spans="1:6" ht="15" customHeight="1">
      <c r="A3" s="592" t="s">
        <v>932</v>
      </c>
      <c r="B3" s="592"/>
      <c r="C3" s="592"/>
      <c r="E3" s="344"/>
      <c r="F3" s="186" t="s">
        <v>933</v>
      </c>
    </row>
    <row r="4" spans="1:6" ht="15" customHeight="1">
      <c r="A4" s="190" t="s">
        <v>934</v>
      </c>
      <c r="B4" s="187" t="s">
        <v>935</v>
      </c>
      <c r="C4" s="187" t="s">
        <v>936</v>
      </c>
      <c r="D4" s="187" t="s">
        <v>937</v>
      </c>
      <c r="E4" s="187" t="s">
        <v>938</v>
      </c>
      <c r="F4" s="187" t="s">
        <v>939</v>
      </c>
    </row>
    <row r="5" spans="1:6" ht="15" customHeight="1">
      <c r="A5" s="187">
        <v>1</v>
      </c>
      <c r="B5" s="345" t="s">
        <v>940</v>
      </c>
      <c r="C5" s="346" t="s">
        <v>941</v>
      </c>
      <c r="D5" s="346" t="s">
        <v>942</v>
      </c>
      <c r="E5" s="347" t="s">
        <v>943</v>
      </c>
      <c r="F5" s="346" t="s">
        <v>944</v>
      </c>
    </row>
    <row r="6" spans="1:6" ht="15" customHeight="1">
      <c r="A6" s="187">
        <v>2</v>
      </c>
      <c r="B6" s="348" t="s">
        <v>945</v>
      </c>
      <c r="C6" s="349" t="s">
        <v>946</v>
      </c>
      <c r="D6" s="346" t="s">
        <v>947</v>
      </c>
      <c r="E6" s="347" t="s">
        <v>948</v>
      </c>
      <c r="F6" s="346" t="s">
        <v>949</v>
      </c>
    </row>
    <row r="7" spans="1:6" ht="15" customHeight="1">
      <c r="A7" s="187">
        <v>3</v>
      </c>
      <c r="B7" s="348" t="s">
        <v>945</v>
      </c>
      <c r="C7" s="346" t="s">
        <v>950</v>
      </c>
      <c r="D7" s="346" t="s">
        <v>951</v>
      </c>
      <c r="E7" s="347" t="s">
        <v>952</v>
      </c>
      <c r="F7" s="346" t="s">
        <v>953</v>
      </c>
    </row>
    <row r="8" spans="1:6" ht="15" customHeight="1">
      <c r="A8" s="187">
        <v>4</v>
      </c>
      <c r="B8" s="348" t="s">
        <v>945</v>
      </c>
      <c r="C8" s="346" t="s">
        <v>954</v>
      </c>
      <c r="D8" s="346" t="s">
        <v>955</v>
      </c>
      <c r="E8" s="347" t="s">
        <v>956</v>
      </c>
      <c r="F8" s="346" t="s">
        <v>957</v>
      </c>
    </row>
    <row r="9" spans="1:6" ht="15" customHeight="1">
      <c r="A9" s="187">
        <v>5</v>
      </c>
      <c r="B9" s="348" t="s">
        <v>958</v>
      </c>
      <c r="C9" s="346" t="s">
        <v>959</v>
      </c>
      <c r="D9" s="346" t="s">
        <v>960</v>
      </c>
      <c r="E9" s="347" t="s">
        <v>961</v>
      </c>
      <c r="F9" s="346" t="s">
        <v>962</v>
      </c>
    </row>
    <row r="10" spans="1:6" ht="15" customHeight="1">
      <c r="A10" s="187">
        <v>6</v>
      </c>
      <c r="B10" s="345" t="s">
        <v>963</v>
      </c>
      <c r="C10" s="346" t="s">
        <v>964</v>
      </c>
      <c r="D10" s="346" t="s">
        <v>965</v>
      </c>
      <c r="E10" s="347" t="s">
        <v>966</v>
      </c>
      <c r="F10" s="346" t="s">
        <v>967</v>
      </c>
    </row>
    <row r="11" spans="1:6" ht="15" customHeight="1">
      <c r="A11" s="187">
        <v>7</v>
      </c>
      <c r="B11" s="345" t="s">
        <v>968</v>
      </c>
      <c r="C11" s="346" t="s">
        <v>969</v>
      </c>
      <c r="D11" s="346" t="s">
        <v>970</v>
      </c>
      <c r="E11" s="347" t="s">
        <v>971</v>
      </c>
      <c r="F11" s="346" t="s">
        <v>972</v>
      </c>
    </row>
    <row r="12" spans="1:6" ht="15" customHeight="1">
      <c r="A12" s="187">
        <v>8</v>
      </c>
      <c r="B12" s="348" t="s">
        <v>958</v>
      </c>
      <c r="C12" s="346" t="s">
        <v>973</v>
      </c>
      <c r="D12" s="346" t="s">
        <v>974</v>
      </c>
      <c r="E12" s="347" t="s">
        <v>975</v>
      </c>
      <c r="F12" s="346" t="s">
        <v>976</v>
      </c>
    </row>
    <row r="13" spans="1:6" ht="15" customHeight="1">
      <c r="A13" s="187">
        <v>9</v>
      </c>
      <c r="B13" s="345" t="s">
        <v>977</v>
      </c>
      <c r="C13" s="346" t="s">
        <v>978</v>
      </c>
      <c r="D13" s="350" t="s">
        <v>979</v>
      </c>
      <c r="E13" s="346" t="s">
        <v>980</v>
      </c>
      <c r="F13" s="346" t="s">
        <v>981</v>
      </c>
    </row>
    <row r="14" spans="1:6" ht="15" customHeight="1">
      <c r="A14" s="187">
        <v>10</v>
      </c>
      <c r="B14" s="348" t="s">
        <v>982</v>
      </c>
      <c r="C14" s="346" t="s">
        <v>983</v>
      </c>
      <c r="D14" s="346" t="s">
        <v>984</v>
      </c>
      <c r="E14" s="349" t="s">
        <v>985</v>
      </c>
      <c r="F14" s="346" t="s">
        <v>986</v>
      </c>
    </row>
    <row r="15" spans="1:6" ht="15" customHeight="1">
      <c r="A15" s="187">
        <v>11</v>
      </c>
      <c r="B15" s="345" t="s">
        <v>987</v>
      </c>
      <c r="C15" s="346" t="s">
        <v>988</v>
      </c>
      <c r="D15" s="346" t="s">
        <v>947</v>
      </c>
      <c r="E15" s="347" t="s">
        <v>989</v>
      </c>
      <c r="F15" s="346" t="s">
        <v>990</v>
      </c>
    </row>
    <row r="16" spans="1:6" ht="15" customHeight="1">
      <c r="A16" s="187">
        <v>12</v>
      </c>
      <c r="B16" s="345" t="s">
        <v>991</v>
      </c>
      <c r="C16" s="346" t="s">
        <v>992</v>
      </c>
      <c r="D16" s="346" t="s">
        <v>993</v>
      </c>
      <c r="E16" s="347" t="s">
        <v>994</v>
      </c>
      <c r="F16" s="346" t="s">
        <v>995</v>
      </c>
    </row>
    <row r="17" spans="1:6" ht="15" customHeight="1">
      <c r="A17" s="187">
        <v>13</v>
      </c>
      <c r="B17" s="348" t="s">
        <v>982</v>
      </c>
      <c r="C17" s="346" t="s">
        <v>996</v>
      </c>
      <c r="D17" s="346" t="s">
        <v>997</v>
      </c>
      <c r="E17" s="347" t="s">
        <v>998</v>
      </c>
      <c r="F17" s="347" t="s">
        <v>999</v>
      </c>
    </row>
    <row r="18" spans="1:6" ht="15" customHeight="1">
      <c r="A18" s="187">
        <v>14</v>
      </c>
      <c r="B18" s="348" t="s">
        <v>982</v>
      </c>
      <c r="C18" s="346" t="s">
        <v>1000</v>
      </c>
      <c r="D18" s="346" t="s">
        <v>1001</v>
      </c>
      <c r="E18" s="346" t="s">
        <v>1002</v>
      </c>
      <c r="F18" s="346" t="s">
        <v>1003</v>
      </c>
    </row>
    <row r="19" spans="1:6" ht="15" customHeight="1">
      <c r="A19" s="187">
        <v>15</v>
      </c>
      <c r="B19" s="348" t="s">
        <v>1004</v>
      </c>
      <c r="C19" s="346" t="s">
        <v>1005</v>
      </c>
      <c r="D19" s="346" t="s">
        <v>1006</v>
      </c>
      <c r="E19" s="347" t="s">
        <v>1007</v>
      </c>
      <c r="F19" s="346" t="s">
        <v>1008</v>
      </c>
    </row>
    <row r="20" spans="1:6" ht="15" customHeight="1">
      <c r="A20" s="187">
        <v>16</v>
      </c>
      <c r="B20" s="348" t="s">
        <v>1004</v>
      </c>
      <c r="C20" s="346" t="s">
        <v>1009</v>
      </c>
      <c r="D20" s="346" t="s">
        <v>1010</v>
      </c>
      <c r="E20" s="345" t="s">
        <v>1011</v>
      </c>
      <c r="F20" s="346" t="s">
        <v>1012</v>
      </c>
    </row>
    <row r="21" spans="1:6" ht="15" customHeight="1">
      <c r="A21" s="187">
        <v>17</v>
      </c>
      <c r="B21" s="345" t="s">
        <v>1013</v>
      </c>
      <c r="C21" s="346" t="s">
        <v>992</v>
      </c>
      <c r="D21" s="346" t="s">
        <v>993</v>
      </c>
      <c r="E21" s="347" t="s">
        <v>989</v>
      </c>
      <c r="F21" s="346" t="s">
        <v>995</v>
      </c>
    </row>
    <row r="22" spans="1:6" ht="15" customHeight="1">
      <c r="A22" s="187">
        <v>18</v>
      </c>
      <c r="B22" s="345" t="s">
        <v>1014</v>
      </c>
      <c r="C22" s="346" t="s">
        <v>1015</v>
      </c>
      <c r="D22" s="346" t="s">
        <v>942</v>
      </c>
      <c r="E22" s="347" t="s">
        <v>1016</v>
      </c>
      <c r="F22" s="346" t="s">
        <v>1017</v>
      </c>
    </row>
    <row r="23" ht="15" customHeight="1">
      <c r="B23" s="343"/>
    </row>
    <row r="24" spans="1:6" ht="15" customHeight="1">
      <c r="A24" s="593" t="s">
        <v>1018</v>
      </c>
      <c r="B24" s="593"/>
      <c r="C24" s="593"/>
      <c r="D24" s="593"/>
      <c r="E24" s="593"/>
      <c r="F24" s="593"/>
    </row>
    <row r="25" spans="1:6" ht="15" customHeight="1">
      <c r="A25" s="187" t="s">
        <v>934</v>
      </c>
      <c r="B25" s="187" t="s">
        <v>1019</v>
      </c>
      <c r="C25" s="187" t="s">
        <v>1020</v>
      </c>
      <c r="D25" s="187" t="s">
        <v>1021</v>
      </c>
      <c r="E25" s="187" t="s">
        <v>938</v>
      </c>
      <c r="F25" s="187" t="s">
        <v>939</v>
      </c>
    </row>
    <row r="26" spans="1:6" ht="27" customHeight="1">
      <c r="A26" s="187" t="s">
        <v>1022</v>
      </c>
      <c r="B26" s="351" t="s">
        <v>1023</v>
      </c>
      <c r="C26" s="348" t="s">
        <v>1024</v>
      </c>
      <c r="D26" s="348" t="s">
        <v>1025</v>
      </c>
      <c r="E26" s="352" t="s">
        <v>1026</v>
      </c>
      <c r="F26" s="346" t="s">
        <v>1027</v>
      </c>
    </row>
    <row r="27" ht="15" customHeight="1"/>
    <row r="28" spans="1:6" ht="15" customHeight="1">
      <c r="A28" s="593" t="s">
        <v>1028</v>
      </c>
      <c r="B28" s="593"/>
      <c r="C28" s="593"/>
      <c r="D28" s="593"/>
      <c r="E28" s="593"/>
      <c r="F28" s="593"/>
    </row>
    <row r="29" spans="1:6" ht="15" customHeight="1">
      <c r="A29" s="187" t="s">
        <v>934</v>
      </c>
      <c r="B29" s="187" t="s">
        <v>1029</v>
      </c>
      <c r="C29" s="187" t="s">
        <v>1030</v>
      </c>
      <c r="D29" s="187" t="s">
        <v>1031</v>
      </c>
      <c r="E29" s="187" t="s">
        <v>938</v>
      </c>
      <c r="F29" s="187" t="s">
        <v>939</v>
      </c>
    </row>
    <row r="30" spans="1:6" ht="15" customHeight="1">
      <c r="A30" s="187">
        <v>19</v>
      </c>
      <c r="B30" s="346" t="s">
        <v>940</v>
      </c>
      <c r="C30" s="346" t="s">
        <v>1032</v>
      </c>
      <c r="D30" s="346" t="s">
        <v>1033</v>
      </c>
      <c r="E30" s="346" t="s">
        <v>1034</v>
      </c>
      <c r="F30" s="346" t="s">
        <v>1035</v>
      </c>
    </row>
    <row r="31" spans="1:6" ht="15" customHeight="1">
      <c r="A31" s="187">
        <v>20</v>
      </c>
      <c r="B31" s="346" t="s">
        <v>1036</v>
      </c>
      <c r="C31" s="346" t="s">
        <v>1037</v>
      </c>
      <c r="D31" s="346" t="s">
        <v>951</v>
      </c>
      <c r="E31" s="347" t="s">
        <v>1038</v>
      </c>
      <c r="F31" s="346" t="s">
        <v>1039</v>
      </c>
    </row>
    <row r="32" spans="1:6" ht="15" customHeight="1">
      <c r="A32" s="187">
        <v>21</v>
      </c>
      <c r="B32" s="346" t="s">
        <v>1036</v>
      </c>
      <c r="C32" s="346" t="s">
        <v>1040</v>
      </c>
      <c r="D32" s="346" t="s">
        <v>1033</v>
      </c>
      <c r="E32" s="346" t="s">
        <v>1034</v>
      </c>
      <c r="F32" s="346" t="s">
        <v>1041</v>
      </c>
    </row>
    <row r="33" spans="1:6" ht="15" customHeight="1">
      <c r="A33" s="187">
        <v>22</v>
      </c>
      <c r="B33" s="346" t="s">
        <v>1036</v>
      </c>
      <c r="C33" s="346" t="s">
        <v>1042</v>
      </c>
      <c r="D33" s="346" t="s">
        <v>1043</v>
      </c>
      <c r="E33" s="346" t="s">
        <v>1044</v>
      </c>
      <c r="F33" s="346" t="s">
        <v>1045</v>
      </c>
    </row>
    <row r="34" spans="1:6" ht="15" customHeight="1">
      <c r="A34" s="187">
        <v>23</v>
      </c>
      <c r="B34" s="346" t="s">
        <v>1036</v>
      </c>
      <c r="C34" s="346" t="s">
        <v>1046</v>
      </c>
      <c r="D34" s="346" t="s">
        <v>1047</v>
      </c>
      <c r="E34" s="346" t="s">
        <v>1048</v>
      </c>
      <c r="F34" s="346" t="s">
        <v>1049</v>
      </c>
    </row>
    <row r="35" spans="1:6" ht="15" customHeight="1">
      <c r="A35" s="187">
        <v>24</v>
      </c>
      <c r="B35" s="346" t="s">
        <v>1036</v>
      </c>
      <c r="C35" s="346" t="s">
        <v>1050</v>
      </c>
      <c r="D35" s="346" t="s">
        <v>1051</v>
      </c>
      <c r="E35" s="347" t="s">
        <v>1052</v>
      </c>
      <c r="F35" s="346" t="s">
        <v>1053</v>
      </c>
    </row>
    <row r="36" spans="1:6" ht="15" customHeight="1">
      <c r="A36" s="187">
        <v>25</v>
      </c>
      <c r="B36" s="346" t="s">
        <v>1054</v>
      </c>
      <c r="C36" s="346" t="s">
        <v>1055</v>
      </c>
      <c r="D36" s="346" t="s">
        <v>1033</v>
      </c>
      <c r="E36" s="346" t="s">
        <v>1056</v>
      </c>
      <c r="F36" s="346" t="s">
        <v>1057</v>
      </c>
    </row>
    <row r="37" spans="1:6" ht="15" customHeight="1">
      <c r="A37" s="187">
        <v>26</v>
      </c>
      <c r="B37" s="346" t="s">
        <v>1058</v>
      </c>
      <c r="C37" s="346" t="s">
        <v>1059</v>
      </c>
      <c r="D37" s="346" t="s">
        <v>1043</v>
      </c>
      <c r="E37" s="346" t="s">
        <v>1044</v>
      </c>
      <c r="F37" s="346" t="s">
        <v>1060</v>
      </c>
    </row>
    <row r="38" spans="1:6" ht="15" customHeight="1">
      <c r="A38" s="187">
        <v>27</v>
      </c>
      <c r="B38" s="346" t="s">
        <v>1058</v>
      </c>
      <c r="C38" s="346" t="s">
        <v>1061</v>
      </c>
      <c r="D38" s="347" t="s">
        <v>1062</v>
      </c>
      <c r="E38" s="346" t="s">
        <v>1036</v>
      </c>
      <c r="F38" s="347" t="s">
        <v>1036</v>
      </c>
    </row>
    <row r="39" spans="1:6" ht="15" customHeight="1">
      <c r="A39" s="187">
        <v>28</v>
      </c>
      <c r="B39" s="346" t="s">
        <v>1058</v>
      </c>
      <c r="C39" s="346" t="s">
        <v>1063</v>
      </c>
      <c r="D39" s="347" t="s">
        <v>1062</v>
      </c>
      <c r="E39" s="346" t="s">
        <v>1036</v>
      </c>
      <c r="F39" s="347" t="s">
        <v>1036</v>
      </c>
    </row>
    <row r="40" spans="1:6" ht="15" customHeight="1">
      <c r="A40" s="187">
        <v>29</v>
      </c>
      <c r="B40" s="346" t="s">
        <v>1058</v>
      </c>
      <c r="C40" s="346" t="s">
        <v>1064</v>
      </c>
      <c r="D40" s="347" t="s">
        <v>1062</v>
      </c>
      <c r="E40" s="346" t="s">
        <v>1036</v>
      </c>
      <c r="F40" s="347" t="s">
        <v>1036</v>
      </c>
    </row>
    <row r="41" spans="1:6" ht="15" customHeight="1">
      <c r="A41" s="187">
        <v>30</v>
      </c>
      <c r="B41" s="346" t="s">
        <v>1058</v>
      </c>
      <c r="C41" s="346" t="s">
        <v>1065</v>
      </c>
      <c r="D41" s="347" t="s">
        <v>1062</v>
      </c>
      <c r="E41" s="346" t="s">
        <v>1036</v>
      </c>
      <c r="F41" s="347" t="s">
        <v>1036</v>
      </c>
    </row>
    <row r="42" spans="1:6" ht="15" customHeight="1">
      <c r="A42" s="187">
        <v>31</v>
      </c>
      <c r="B42" s="346" t="s">
        <v>1058</v>
      </c>
      <c r="C42" s="346" t="s">
        <v>1066</v>
      </c>
      <c r="D42" s="347" t="s">
        <v>1062</v>
      </c>
      <c r="E42" s="346" t="s">
        <v>1036</v>
      </c>
      <c r="F42" s="347" t="s">
        <v>1036</v>
      </c>
    </row>
    <row r="43" spans="1:6" ht="15" customHeight="1">
      <c r="A43" s="187">
        <v>32</v>
      </c>
      <c r="B43" s="346" t="s">
        <v>1058</v>
      </c>
      <c r="C43" s="346" t="s">
        <v>1067</v>
      </c>
      <c r="D43" s="347" t="s">
        <v>1062</v>
      </c>
      <c r="E43" s="346" t="s">
        <v>1036</v>
      </c>
      <c r="F43" s="347" t="s">
        <v>1036</v>
      </c>
    </row>
    <row r="44" spans="1:6" ht="15" customHeight="1">
      <c r="A44" s="187">
        <v>33</v>
      </c>
      <c r="B44" s="346" t="s">
        <v>1058</v>
      </c>
      <c r="C44" s="353" t="s">
        <v>1068</v>
      </c>
      <c r="D44" s="347" t="s">
        <v>1070</v>
      </c>
      <c r="E44" s="346" t="s">
        <v>1071</v>
      </c>
      <c r="F44" s="347" t="s">
        <v>1071</v>
      </c>
    </row>
    <row r="45" spans="1:6" ht="15" customHeight="1">
      <c r="A45" s="187">
        <v>34</v>
      </c>
      <c r="B45" s="346" t="s">
        <v>1073</v>
      </c>
      <c r="C45" s="346" t="s">
        <v>1074</v>
      </c>
      <c r="D45" s="346" t="s">
        <v>1075</v>
      </c>
      <c r="E45" s="346" t="s">
        <v>1076</v>
      </c>
      <c r="F45" s="346" t="s">
        <v>1077</v>
      </c>
    </row>
    <row r="46" spans="1:6" ht="15" customHeight="1">
      <c r="A46" s="187">
        <v>35</v>
      </c>
      <c r="B46" s="346" t="s">
        <v>1078</v>
      </c>
      <c r="C46" s="346" t="s">
        <v>1079</v>
      </c>
      <c r="D46" s="346" t="s">
        <v>1080</v>
      </c>
      <c r="E46" s="346" t="s">
        <v>1081</v>
      </c>
      <c r="F46" s="346" t="s">
        <v>1082</v>
      </c>
    </row>
    <row r="47" spans="1:6" ht="15" customHeight="1">
      <c r="A47" s="187">
        <v>36</v>
      </c>
      <c r="B47" s="346" t="s">
        <v>1078</v>
      </c>
      <c r="C47" s="350" t="s">
        <v>1083</v>
      </c>
      <c r="D47" s="346" t="s">
        <v>1080</v>
      </c>
      <c r="E47" s="346" t="s">
        <v>1081</v>
      </c>
      <c r="F47" s="346" t="s">
        <v>1084</v>
      </c>
    </row>
    <row r="48" spans="1:6" ht="15" customHeight="1">
      <c r="A48" s="187">
        <v>37</v>
      </c>
      <c r="B48" s="346" t="s">
        <v>1085</v>
      </c>
      <c r="C48" s="346" t="s">
        <v>1086</v>
      </c>
      <c r="D48" s="346" t="s">
        <v>1087</v>
      </c>
      <c r="E48" s="347" t="s">
        <v>1088</v>
      </c>
      <c r="F48" s="346" t="s">
        <v>1089</v>
      </c>
    </row>
    <row r="49" spans="1:6" ht="15" customHeight="1">
      <c r="A49" s="187">
        <v>38</v>
      </c>
      <c r="B49" s="346" t="s">
        <v>1091</v>
      </c>
      <c r="C49" s="346" t="s">
        <v>1092</v>
      </c>
      <c r="D49" s="346" t="s">
        <v>1033</v>
      </c>
      <c r="E49" s="346" t="s">
        <v>1093</v>
      </c>
      <c r="F49" s="346" t="s">
        <v>1094</v>
      </c>
    </row>
    <row r="50" spans="1:6" ht="15" customHeight="1">
      <c r="A50" s="187">
        <v>39</v>
      </c>
      <c r="B50" s="346" t="s">
        <v>1091</v>
      </c>
      <c r="C50" s="346" t="s">
        <v>1095</v>
      </c>
      <c r="D50" s="346" t="s">
        <v>951</v>
      </c>
      <c r="E50" s="347" t="s">
        <v>952</v>
      </c>
      <c r="F50" s="346" t="s">
        <v>1096</v>
      </c>
    </row>
    <row r="51" spans="1:6" ht="15" customHeight="1">
      <c r="A51" s="187">
        <v>40</v>
      </c>
      <c r="B51" s="346" t="s">
        <v>1091</v>
      </c>
      <c r="C51" s="346" t="s">
        <v>1097</v>
      </c>
      <c r="D51" s="346" t="s">
        <v>1098</v>
      </c>
      <c r="E51" s="347" t="s">
        <v>1099</v>
      </c>
      <c r="F51" s="346" t="s">
        <v>1100</v>
      </c>
    </row>
    <row r="52" spans="1:6" ht="15" customHeight="1">
      <c r="A52" s="187">
        <v>41</v>
      </c>
      <c r="B52" s="346" t="s">
        <v>1091</v>
      </c>
      <c r="C52" s="354" t="s">
        <v>1101</v>
      </c>
      <c r="D52" s="346" t="s">
        <v>1102</v>
      </c>
      <c r="E52" s="347" t="s">
        <v>1103</v>
      </c>
      <c r="F52" s="346" t="s">
        <v>1104</v>
      </c>
    </row>
    <row r="53" spans="1:6" ht="15" customHeight="1">
      <c r="A53" s="187">
        <v>42</v>
      </c>
      <c r="B53" s="346" t="s">
        <v>1078</v>
      </c>
      <c r="C53" s="346" t="s">
        <v>1105</v>
      </c>
      <c r="D53" s="346" t="s">
        <v>1106</v>
      </c>
      <c r="E53" s="347" t="s">
        <v>1107</v>
      </c>
      <c r="F53" s="346" t="s">
        <v>1108</v>
      </c>
    </row>
    <row r="54" spans="1:6" ht="15" customHeight="1">
      <c r="A54" s="187">
        <v>43</v>
      </c>
      <c r="B54" s="346" t="s">
        <v>1078</v>
      </c>
      <c r="C54" s="346" t="s">
        <v>1109</v>
      </c>
      <c r="D54" s="346" t="s">
        <v>1110</v>
      </c>
      <c r="E54" s="346" t="s">
        <v>1111</v>
      </c>
      <c r="F54" s="346" t="s">
        <v>1112</v>
      </c>
    </row>
    <row r="55" spans="1:6" ht="15" customHeight="1">
      <c r="A55" s="187">
        <v>44</v>
      </c>
      <c r="B55" s="346" t="s">
        <v>1078</v>
      </c>
      <c r="C55" s="346" t="s">
        <v>1113</v>
      </c>
      <c r="D55" s="346" t="s">
        <v>951</v>
      </c>
      <c r="E55" s="347" t="s">
        <v>1114</v>
      </c>
      <c r="F55" s="346" t="s">
        <v>1115</v>
      </c>
    </row>
    <row r="56" spans="1:6" ht="15" customHeight="1">
      <c r="A56" s="187">
        <v>45</v>
      </c>
      <c r="B56" s="346" t="s">
        <v>1078</v>
      </c>
      <c r="C56" s="346" t="s">
        <v>1116</v>
      </c>
      <c r="D56" s="346" t="s">
        <v>1117</v>
      </c>
      <c r="E56" s="347" t="s">
        <v>1118</v>
      </c>
      <c r="F56" s="346" t="s">
        <v>1119</v>
      </c>
    </row>
    <row r="57" spans="1:6" ht="15" customHeight="1">
      <c r="A57" s="187">
        <v>46</v>
      </c>
      <c r="B57" s="346" t="s">
        <v>968</v>
      </c>
      <c r="C57" s="346" t="s">
        <v>1120</v>
      </c>
      <c r="D57" s="346" t="s">
        <v>942</v>
      </c>
      <c r="E57" s="347" t="s">
        <v>1016</v>
      </c>
      <c r="F57" s="346" t="s">
        <v>1121</v>
      </c>
    </row>
    <row r="58" spans="1:6" ht="15" customHeight="1">
      <c r="A58" s="187">
        <v>47</v>
      </c>
      <c r="B58" s="346" t="s">
        <v>999</v>
      </c>
      <c r="C58" s="346" t="s">
        <v>1122</v>
      </c>
      <c r="D58" s="346" t="s">
        <v>1123</v>
      </c>
      <c r="E58" s="347" t="s">
        <v>1124</v>
      </c>
      <c r="F58" s="346" t="s">
        <v>1125</v>
      </c>
    </row>
    <row r="59" spans="1:6" ht="15" customHeight="1">
      <c r="A59" s="187">
        <v>48</v>
      </c>
      <c r="B59" s="346" t="s">
        <v>999</v>
      </c>
      <c r="C59" s="346" t="s">
        <v>1126</v>
      </c>
      <c r="D59" s="346" t="s">
        <v>1033</v>
      </c>
      <c r="E59" s="346" t="s">
        <v>1093</v>
      </c>
      <c r="F59" s="346" t="s">
        <v>1127</v>
      </c>
    </row>
    <row r="60" spans="1:6" ht="15" customHeight="1">
      <c r="A60" s="187">
        <v>49</v>
      </c>
      <c r="B60" s="346" t="s">
        <v>999</v>
      </c>
      <c r="C60" s="346" t="s">
        <v>1128</v>
      </c>
      <c r="D60" s="347" t="s">
        <v>1129</v>
      </c>
      <c r="E60" s="347" t="s">
        <v>1129</v>
      </c>
      <c r="F60" s="346" t="s">
        <v>1104</v>
      </c>
    </row>
    <row r="61" spans="1:6" ht="15" customHeight="1">
      <c r="A61" s="187">
        <v>50</v>
      </c>
      <c r="B61" s="346" t="s">
        <v>999</v>
      </c>
      <c r="C61" s="346" t="s">
        <v>1130</v>
      </c>
      <c r="D61" s="346" t="s">
        <v>1131</v>
      </c>
      <c r="E61" s="347" t="s">
        <v>1132</v>
      </c>
      <c r="F61" s="347" t="s">
        <v>999</v>
      </c>
    </row>
    <row r="62" spans="1:6" ht="15" customHeight="1">
      <c r="A62" s="187">
        <v>51</v>
      </c>
      <c r="B62" s="346" t="s">
        <v>999</v>
      </c>
      <c r="C62" s="346" t="s">
        <v>1130</v>
      </c>
      <c r="D62" s="346" t="s">
        <v>1106</v>
      </c>
      <c r="E62" s="347" t="s">
        <v>1107</v>
      </c>
      <c r="F62" s="347" t="s">
        <v>999</v>
      </c>
    </row>
    <row r="63" spans="1:6" ht="15" customHeight="1">
      <c r="A63" s="187">
        <v>52</v>
      </c>
      <c r="B63" s="346" t="s">
        <v>999</v>
      </c>
      <c r="C63" s="346" t="s">
        <v>1133</v>
      </c>
      <c r="D63" s="346" t="s">
        <v>1129</v>
      </c>
      <c r="E63" s="347" t="s">
        <v>994</v>
      </c>
      <c r="F63" s="347" t="s">
        <v>999</v>
      </c>
    </row>
    <row r="64" spans="1:6" ht="15" customHeight="1">
      <c r="A64" s="187">
        <v>53</v>
      </c>
      <c r="B64" s="346" t="s">
        <v>999</v>
      </c>
      <c r="C64" s="346" t="s">
        <v>1134</v>
      </c>
      <c r="D64" s="346" t="s">
        <v>1135</v>
      </c>
      <c r="E64" s="347" t="s">
        <v>1136</v>
      </c>
      <c r="F64" s="347" t="s">
        <v>999</v>
      </c>
    </row>
    <row r="65" spans="1:6" ht="15" customHeight="1">
      <c r="A65" s="187">
        <v>54</v>
      </c>
      <c r="B65" s="346" t="s">
        <v>999</v>
      </c>
      <c r="C65" s="346" t="s">
        <v>1137</v>
      </c>
      <c r="D65" s="346" t="s">
        <v>970</v>
      </c>
      <c r="E65" s="347" t="s">
        <v>1138</v>
      </c>
      <c r="F65" s="347" t="s">
        <v>999</v>
      </c>
    </row>
    <row r="66" spans="1:6" ht="15" customHeight="1">
      <c r="A66" s="187">
        <v>55</v>
      </c>
      <c r="B66" s="346" t="s">
        <v>999</v>
      </c>
      <c r="C66" s="346" t="s">
        <v>1139</v>
      </c>
      <c r="D66" s="346" t="s">
        <v>1140</v>
      </c>
      <c r="E66" s="347" t="s">
        <v>1141</v>
      </c>
      <c r="F66" s="347" t="s">
        <v>999</v>
      </c>
    </row>
    <row r="67" spans="1:6" ht="15" customHeight="1">
      <c r="A67" s="187">
        <v>56</v>
      </c>
      <c r="B67" s="346" t="s">
        <v>999</v>
      </c>
      <c r="C67" s="346" t="s">
        <v>1133</v>
      </c>
      <c r="D67" s="346" t="s">
        <v>1135</v>
      </c>
      <c r="E67" s="347" t="s">
        <v>1136</v>
      </c>
      <c r="F67" s="346" t="s">
        <v>1142</v>
      </c>
    </row>
    <row r="68" spans="1:6" ht="15" customHeight="1">
      <c r="A68" s="187">
        <v>57</v>
      </c>
      <c r="B68" s="346" t="s">
        <v>999</v>
      </c>
      <c r="C68" s="346" t="s">
        <v>1143</v>
      </c>
      <c r="D68" s="346" t="s">
        <v>970</v>
      </c>
      <c r="E68" s="347" t="s">
        <v>1138</v>
      </c>
      <c r="F68" s="347" t="s">
        <v>999</v>
      </c>
    </row>
    <row r="69" spans="1:6" ht="15" customHeight="1">
      <c r="A69" s="187">
        <v>58</v>
      </c>
      <c r="B69" s="346" t="s">
        <v>999</v>
      </c>
      <c r="C69" s="346" t="s">
        <v>1144</v>
      </c>
      <c r="D69" s="346" t="s">
        <v>1106</v>
      </c>
      <c r="E69" s="347" t="s">
        <v>1107</v>
      </c>
      <c r="F69" s="346" t="s">
        <v>1145</v>
      </c>
    </row>
    <row r="70" spans="1:6" ht="15" customHeight="1">
      <c r="A70" s="187">
        <v>59</v>
      </c>
      <c r="B70" s="346" t="s">
        <v>999</v>
      </c>
      <c r="C70" s="346" t="s">
        <v>1133</v>
      </c>
      <c r="D70" s="346" t="s">
        <v>1129</v>
      </c>
      <c r="E70" s="347" t="s">
        <v>994</v>
      </c>
      <c r="F70" s="347" t="s">
        <v>999</v>
      </c>
    </row>
    <row r="71" spans="1:6" ht="15" customHeight="1">
      <c r="A71" s="187">
        <v>60</v>
      </c>
      <c r="B71" s="346" t="s">
        <v>999</v>
      </c>
      <c r="C71" s="346" t="s">
        <v>1146</v>
      </c>
      <c r="D71" s="346" t="s">
        <v>1129</v>
      </c>
      <c r="E71" s="347" t="s">
        <v>994</v>
      </c>
      <c r="F71" s="346" t="s">
        <v>1147</v>
      </c>
    </row>
    <row r="72" spans="1:6" ht="15" customHeight="1">
      <c r="A72" s="187">
        <v>61</v>
      </c>
      <c r="B72" s="346" t="s">
        <v>999</v>
      </c>
      <c r="C72" s="346" t="s">
        <v>1148</v>
      </c>
      <c r="D72" s="346" t="s">
        <v>1149</v>
      </c>
      <c r="E72" s="346" t="s">
        <v>1044</v>
      </c>
      <c r="F72" s="346" t="s">
        <v>1150</v>
      </c>
    </row>
    <row r="73" spans="1:6" ht="15" customHeight="1">
      <c r="A73" s="187">
        <v>62</v>
      </c>
      <c r="B73" s="346" t="s">
        <v>999</v>
      </c>
      <c r="C73" s="346" t="s">
        <v>1151</v>
      </c>
      <c r="D73" s="346" t="s">
        <v>1129</v>
      </c>
      <c r="E73" s="347" t="s">
        <v>1078</v>
      </c>
      <c r="F73" s="347" t="s">
        <v>999</v>
      </c>
    </row>
    <row r="74" spans="1:6" ht="15" customHeight="1">
      <c r="A74" s="187">
        <v>63</v>
      </c>
      <c r="B74" s="346" t="s">
        <v>999</v>
      </c>
      <c r="C74" s="346" t="s">
        <v>1152</v>
      </c>
      <c r="D74" s="346" t="s">
        <v>1129</v>
      </c>
      <c r="E74" s="347" t="s">
        <v>1078</v>
      </c>
      <c r="F74" s="347" t="s">
        <v>999</v>
      </c>
    </row>
    <row r="75" spans="1:6" ht="15" customHeight="1">
      <c r="A75" s="187">
        <v>64</v>
      </c>
      <c r="B75" s="346" t="s">
        <v>999</v>
      </c>
      <c r="C75" s="346" t="s">
        <v>1153</v>
      </c>
      <c r="D75" s="346" t="s">
        <v>1129</v>
      </c>
      <c r="E75" s="347" t="s">
        <v>1078</v>
      </c>
      <c r="F75" s="347" t="s">
        <v>999</v>
      </c>
    </row>
    <row r="76" spans="1:6" ht="15" customHeight="1">
      <c r="A76" s="187">
        <v>65</v>
      </c>
      <c r="B76" s="346" t="s">
        <v>999</v>
      </c>
      <c r="C76" s="346" t="s">
        <v>1154</v>
      </c>
      <c r="D76" s="346" t="s">
        <v>1129</v>
      </c>
      <c r="E76" s="347" t="s">
        <v>1078</v>
      </c>
      <c r="F76" s="347" t="s">
        <v>999</v>
      </c>
    </row>
    <row r="77" spans="1:6" ht="15" customHeight="1">
      <c r="A77" s="187">
        <v>66</v>
      </c>
      <c r="B77" s="346" t="s">
        <v>999</v>
      </c>
      <c r="C77" s="346" t="s">
        <v>1155</v>
      </c>
      <c r="D77" s="346" t="s">
        <v>1129</v>
      </c>
      <c r="E77" s="347" t="s">
        <v>1078</v>
      </c>
      <c r="F77" s="347" t="s">
        <v>999</v>
      </c>
    </row>
    <row r="78" spans="1:6" ht="15" customHeight="1">
      <c r="A78" s="187">
        <v>67</v>
      </c>
      <c r="B78" s="346" t="s">
        <v>999</v>
      </c>
      <c r="C78" s="346" t="s">
        <v>1156</v>
      </c>
      <c r="D78" s="346" t="s">
        <v>970</v>
      </c>
      <c r="E78" s="347" t="s">
        <v>1138</v>
      </c>
      <c r="F78" s="346" t="s">
        <v>1157</v>
      </c>
    </row>
    <row r="79" spans="1:6" ht="15" customHeight="1">
      <c r="A79" s="187">
        <v>68</v>
      </c>
      <c r="B79" s="346" t="s">
        <v>999</v>
      </c>
      <c r="C79" s="346" t="s">
        <v>1158</v>
      </c>
      <c r="D79" s="346" t="s">
        <v>1159</v>
      </c>
      <c r="E79" s="346" t="s">
        <v>1093</v>
      </c>
      <c r="F79" s="346" t="s">
        <v>1160</v>
      </c>
    </row>
    <row r="80" spans="1:6" ht="15" customHeight="1">
      <c r="A80" s="187">
        <v>69</v>
      </c>
      <c r="B80" s="346" t="s">
        <v>1161</v>
      </c>
      <c r="C80" s="346" t="s">
        <v>1162</v>
      </c>
      <c r="D80" s="346" t="s">
        <v>1163</v>
      </c>
      <c r="E80" s="346" t="s">
        <v>1164</v>
      </c>
      <c r="F80" s="346" t="s">
        <v>1165</v>
      </c>
    </row>
    <row r="81" spans="1:6" ht="15" customHeight="1">
      <c r="A81" s="187">
        <v>70</v>
      </c>
      <c r="B81" s="346" t="s">
        <v>1091</v>
      </c>
      <c r="C81" s="354" t="s">
        <v>1166</v>
      </c>
      <c r="D81" s="346" t="s">
        <v>1123</v>
      </c>
      <c r="E81" s="346" t="s">
        <v>1167</v>
      </c>
      <c r="F81" s="346" t="s">
        <v>1168</v>
      </c>
    </row>
    <row r="82" spans="1:6" ht="15" customHeight="1">
      <c r="A82" s="187">
        <v>71</v>
      </c>
      <c r="B82" s="346" t="s">
        <v>1090</v>
      </c>
      <c r="C82" s="346" t="s">
        <v>1169</v>
      </c>
      <c r="D82" s="346" t="s">
        <v>1170</v>
      </c>
      <c r="E82" s="346" t="s">
        <v>1044</v>
      </c>
      <c r="F82" s="346" t="s">
        <v>1171</v>
      </c>
    </row>
    <row r="83" spans="1:6" ht="15" customHeight="1">
      <c r="A83" s="187">
        <v>72</v>
      </c>
      <c r="B83" s="346" t="s">
        <v>1090</v>
      </c>
      <c r="C83" s="349" t="s">
        <v>1172</v>
      </c>
      <c r="D83" s="346" t="s">
        <v>1069</v>
      </c>
      <c r="E83" s="347" t="s">
        <v>1072</v>
      </c>
      <c r="F83" s="346" t="s">
        <v>1173</v>
      </c>
    </row>
    <row r="84" spans="1:6" ht="15" customHeight="1">
      <c r="A84" s="187">
        <v>73</v>
      </c>
      <c r="B84" s="346" t="s">
        <v>1174</v>
      </c>
      <c r="C84" s="346" t="s">
        <v>1175</v>
      </c>
      <c r="D84" s="346" t="s">
        <v>1033</v>
      </c>
      <c r="E84" s="346" t="s">
        <v>1093</v>
      </c>
      <c r="F84" s="346" t="s">
        <v>1176</v>
      </c>
    </row>
    <row r="85" spans="1:6" ht="15" customHeight="1">
      <c r="A85" s="187">
        <v>74</v>
      </c>
      <c r="B85" s="346" t="s">
        <v>1177</v>
      </c>
      <c r="C85" s="346" t="s">
        <v>1178</v>
      </c>
      <c r="D85" s="346" t="s">
        <v>1179</v>
      </c>
      <c r="E85" s="347" t="s">
        <v>1179</v>
      </c>
      <c r="F85" s="346" t="s">
        <v>1180</v>
      </c>
    </row>
    <row r="86" spans="1:6" ht="15" customHeight="1">
      <c r="A86" s="187">
        <v>75</v>
      </c>
      <c r="B86" s="346" t="s">
        <v>1181</v>
      </c>
      <c r="C86" s="346" t="s">
        <v>1182</v>
      </c>
      <c r="D86" s="346" t="s">
        <v>1184</v>
      </c>
      <c r="E86" s="347" t="s">
        <v>1184</v>
      </c>
      <c r="F86" s="346" t="s">
        <v>1185</v>
      </c>
    </row>
    <row r="87" spans="1:6" ht="15" customHeight="1">
      <c r="A87" s="187">
        <v>76</v>
      </c>
      <c r="B87" s="346" t="s">
        <v>1186</v>
      </c>
      <c r="C87" s="346" t="s">
        <v>1187</v>
      </c>
      <c r="D87" s="346" t="s">
        <v>1188</v>
      </c>
      <c r="E87" s="347" t="s">
        <v>1188</v>
      </c>
      <c r="F87" s="346" t="s">
        <v>1189</v>
      </c>
    </row>
    <row r="88" spans="1:6" ht="15" customHeight="1">
      <c r="A88" s="187">
        <v>77</v>
      </c>
      <c r="B88" s="346" t="s">
        <v>1190</v>
      </c>
      <c r="C88" s="355" t="s">
        <v>1191</v>
      </c>
      <c r="D88" s="346" t="s">
        <v>1192</v>
      </c>
      <c r="E88" s="347" t="s">
        <v>1192</v>
      </c>
      <c r="F88" s="346" t="s">
        <v>1193</v>
      </c>
    </row>
    <row r="89" spans="1:6" ht="15" customHeight="1">
      <c r="A89" s="187">
        <v>78</v>
      </c>
      <c r="B89" s="356" t="s">
        <v>1023</v>
      </c>
      <c r="C89" s="346" t="s">
        <v>1194</v>
      </c>
      <c r="D89" s="346" t="s">
        <v>1195</v>
      </c>
      <c r="E89" s="346" t="s">
        <v>1196</v>
      </c>
      <c r="F89" s="346" t="s">
        <v>1197</v>
      </c>
    </row>
    <row r="90" spans="1:6" ht="15" customHeight="1">
      <c r="A90" s="187">
        <v>79</v>
      </c>
      <c r="B90" s="346" t="s">
        <v>1198</v>
      </c>
      <c r="C90" s="346" t="s">
        <v>1199</v>
      </c>
      <c r="D90" s="346" t="s">
        <v>1200</v>
      </c>
      <c r="E90" s="357" t="s">
        <v>1201</v>
      </c>
      <c r="F90" s="347" t="s">
        <v>1202</v>
      </c>
    </row>
    <row r="91" spans="1:6" ht="15" customHeight="1">
      <c r="A91" s="187">
        <v>80</v>
      </c>
      <c r="B91" s="346" t="s">
        <v>1198</v>
      </c>
      <c r="C91" s="346" t="s">
        <v>1203</v>
      </c>
      <c r="D91" s="346" t="s">
        <v>1204</v>
      </c>
      <c r="E91" s="346" t="s">
        <v>1205</v>
      </c>
      <c r="F91" s="346" t="s">
        <v>1206</v>
      </c>
    </row>
    <row r="92" spans="1:6" ht="27" customHeight="1">
      <c r="A92" s="187">
        <v>81</v>
      </c>
      <c r="B92" s="346" t="s">
        <v>1207</v>
      </c>
      <c r="C92" s="346" t="s">
        <v>1208</v>
      </c>
      <c r="D92" s="358" t="s">
        <v>1209</v>
      </c>
      <c r="E92" s="347" t="s">
        <v>1210</v>
      </c>
      <c r="F92" s="346" t="s">
        <v>1211</v>
      </c>
    </row>
    <row r="93" spans="1:6" ht="15" customHeight="1">
      <c r="A93" s="187">
        <v>82</v>
      </c>
      <c r="B93" s="346" t="s">
        <v>1072</v>
      </c>
      <c r="C93" s="346" t="s">
        <v>1212</v>
      </c>
      <c r="D93" s="346" t="s">
        <v>1213</v>
      </c>
      <c r="E93" s="347" t="s">
        <v>1072</v>
      </c>
      <c r="F93" s="346" t="s">
        <v>1214</v>
      </c>
    </row>
    <row r="94" spans="1:6" ht="15" customHeight="1">
      <c r="A94" s="187">
        <v>83</v>
      </c>
      <c r="B94" s="346" t="s">
        <v>1072</v>
      </c>
      <c r="C94" s="346" t="s">
        <v>1215</v>
      </c>
      <c r="D94" s="346" t="s">
        <v>1216</v>
      </c>
      <c r="E94" s="357" t="s">
        <v>1217</v>
      </c>
      <c r="F94" s="346" t="s">
        <v>1168</v>
      </c>
    </row>
    <row r="95" ht="15" customHeight="1"/>
    <row r="96" spans="1:6" ht="15" customHeight="1">
      <c r="A96" s="590" t="s">
        <v>1218</v>
      </c>
      <c r="B96" s="590"/>
      <c r="C96" s="590"/>
      <c r="D96" s="590"/>
      <c r="E96" s="590"/>
      <c r="F96" s="590"/>
    </row>
    <row r="97" spans="1:6" ht="15" customHeight="1">
      <c r="A97" s="187" t="s">
        <v>934</v>
      </c>
      <c r="B97" s="187" t="s">
        <v>1019</v>
      </c>
      <c r="C97" s="187" t="s">
        <v>1020</v>
      </c>
      <c r="D97" s="187" t="s">
        <v>1021</v>
      </c>
      <c r="E97" s="187" t="s">
        <v>938</v>
      </c>
      <c r="F97" s="187" t="s">
        <v>939</v>
      </c>
    </row>
    <row r="98" spans="1:6" ht="15" customHeight="1">
      <c r="A98" s="187">
        <v>84</v>
      </c>
      <c r="B98" s="346" t="s">
        <v>1219</v>
      </c>
      <c r="C98" s="346" t="s">
        <v>1220</v>
      </c>
      <c r="D98" s="346" t="s">
        <v>1221</v>
      </c>
      <c r="E98" s="346" t="s">
        <v>1222</v>
      </c>
      <c r="F98" s="346" t="s">
        <v>1223</v>
      </c>
    </row>
    <row r="99" spans="1:6" ht="15" customHeight="1">
      <c r="A99" s="187">
        <v>85</v>
      </c>
      <c r="B99" s="346" t="s">
        <v>1224</v>
      </c>
      <c r="C99" s="346" t="s">
        <v>1225</v>
      </c>
      <c r="D99" s="346" t="s">
        <v>1226</v>
      </c>
      <c r="E99" s="346" t="s">
        <v>1227</v>
      </c>
      <c r="F99" s="346" t="s">
        <v>1228</v>
      </c>
    </row>
    <row r="100" spans="1:6" ht="15" customHeight="1">
      <c r="A100" s="187">
        <v>86</v>
      </c>
      <c r="B100" s="346" t="s">
        <v>999</v>
      </c>
      <c r="C100" s="346" t="s">
        <v>1229</v>
      </c>
      <c r="D100" s="346" t="s">
        <v>1230</v>
      </c>
      <c r="E100" s="347" t="s">
        <v>1231</v>
      </c>
      <c r="F100" s="346" t="s">
        <v>1232</v>
      </c>
    </row>
    <row r="101" spans="1:6" ht="15" customHeight="1">
      <c r="A101" s="187">
        <v>87</v>
      </c>
      <c r="B101" s="346" t="s">
        <v>999</v>
      </c>
      <c r="C101" s="346" t="s">
        <v>1233</v>
      </c>
      <c r="D101" s="346" t="s">
        <v>1149</v>
      </c>
      <c r="E101" s="346" t="s">
        <v>1044</v>
      </c>
      <c r="F101" s="347" t="s">
        <v>999</v>
      </c>
    </row>
    <row r="102" spans="1:6" ht="15" customHeight="1">
      <c r="A102" s="187">
        <v>88</v>
      </c>
      <c r="B102" s="346" t="s">
        <v>999</v>
      </c>
      <c r="C102" s="346" t="s">
        <v>1234</v>
      </c>
      <c r="D102" s="346" t="s">
        <v>1129</v>
      </c>
      <c r="E102" s="347" t="s">
        <v>1078</v>
      </c>
      <c r="F102" s="347" t="s">
        <v>999</v>
      </c>
    </row>
    <row r="103" spans="1:6" ht="15" customHeight="1">
      <c r="A103" s="187">
        <v>89</v>
      </c>
      <c r="B103" s="346" t="s">
        <v>999</v>
      </c>
      <c r="C103" s="346" t="s">
        <v>1235</v>
      </c>
      <c r="D103" s="346" t="s">
        <v>1236</v>
      </c>
      <c r="E103" s="346" t="s">
        <v>1237</v>
      </c>
      <c r="F103" s="346" t="s">
        <v>1238</v>
      </c>
    </row>
    <row r="104" spans="1:6" ht="15" customHeight="1">
      <c r="A104" s="187">
        <v>90</v>
      </c>
      <c r="B104" s="346" t="s">
        <v>999</v>
      </c>
      <c r="C104" s="346" t="s">
        <v>1239</v>
      </c>
      <c r="D104" s="346" t="s">
        <v>942</v>
      </c>
      <c r="E104" s="346" t="s">
        <v>1240</v>
      </c>
      <c r="F104" s="346" t="s">
        <v>1241</v>
      </c>
    </row>
    <row r="105" spans="1:6" ht="15" customHeight="1">
      <c r="A105" s="187">
        <v>91</v>
      </c>
      <c r="B105" s="346" t="s">
        <v>999</v>
      </c>
      <c r="C105" s="346" t="s">
        <v>1242</v>
      </c>
      <c r="D105" s="346" t="s">
        <v>1129</v>
      </c>
      <c r="E105" s="347" t="s">
        <v>1078</v>
      </c>
      <c r="F105" s="347" t="s">
        <v>999</v>
      </c>
    </row>
    <row r="106" spans="1:6" ht="15" customHeight="1">
      <c r="A106" s="187">
        <v>92</v>
      </c>
      <c r="B106" s="346" t="s">
        <v>999</v>
      </c>
      <c r="C106" s="346" t="s">
        <v>1243</v>
      </c>
      <c r="D106" s="346" t="s">
        <v>1129</v>
      </c>
      <c r="E106" s="347" t="s">
        <v>1078</v>
      </c>
      <c r="F106" s="347" t="s">
        <v>999</v>
      </c>
    </row>
    <row r="107" spans="1:6" ht="15" customHeight="1">
      <c r="A107" s="187">
        <v>93</v>
      </c>
      <c r="B107" s="346" t="s">
        <v>999</v>
      </c>
      <c r="C107" s="346" t="s">
        <v>1244</v>
      </c>
      <c r="D107" s="346" t="s">
        <v>0</v>
      </c>
      <c r="E107" s="346" t="s">
        <v>1</v>
      </c>
      <c r="F107" s="346" t="s">
        <v>2</v>
      </c>
    </row>
    <row r="108" spans="1:6" ht="15" customHeight="1">
      <c r="A108" s="187">
        <v>94</v>
      </c>
      <c r="B108" s="346" t="s">
        <v>1054</v>
      </c>
      <c r="C108" s="346" t="s">
        <v>3</v>
      </c>
      <c r="D108" s="346" t="s">
        <v>970</v>
      </c>
      <c r="E108" s="346" t="s">
        <v>4</v>
      </c>
      <c r="F108" s="346" t="s">
        <v>5</v>
      </c>
    </row>
    <row r="109" spans="1:6" ht="15" customHeight="1">
      <c r="A109" s="187">
        <v>95</v>
      </c>
      <c r="B109" s="346" t="s">
        <v>999</v>
      </c>
      <c r="C109" s="346" t="s">
        <v>6</v>
      </c>
      <c r="D109" s="346" t="s">
        <v>1236</v>
      </c>
      <c r="E109" s="346" t="s">
        <v>1237</v>
      </c>
      <c r="F109" s="346" t="s">
        <v>7</v>
      </c>
    </row>
    <row r="110" spans="1:6" ht="15" customHeight="1">
      <c r="A110" s="187">
        <v>96</v>
      </c>
      <c r="B110" s="346" t="s">
        <v>1085</v>
      </c>
      <c r="C110" s="346" t="s">
        <v>8</v>
      </c>
      <c r="D110" s="346" t="s">
        <v>9</v>
      </c>
      <c r="E110" s="346" t="s">
        <v>10</v>
      </c>
      <c r="F110" s="346" t="s">
        <v>11</v>
      </c>
    </row>
    <row r="111" spans="1:6" ht="15" customHeight="1">
      <c r="A111" s="187">
        <v>97</v>
      </c>
      <c r="B111" s="346" t="s">
        <v>1091</v>
      </c>
      <c r="C111" s="346" t="s">
        <v>12</v>
      </c>
      <c r="D111" s="346" t="s">
        <v>13</v>
      </c>
      <c r="E111" s="346" t="s">
        <v>14</v>
      </c>
      <c r="F111" s="346" t="s">
        <v>15</v>
      </c>
    </row>
    <row r="112" spans="1:6" ht="15" customHeight="1">
      <c r="A112" s="187">
        <v>98</v>
      </c>
      <c r="B112" s="346" t="s">
        <v>1091</v>
      </c>
      <c r="C112" s="346" t="s">
        <v>16</v>
      </c>
      <c r="D112" s="346" t="s">
        <v>17</v>
      </c>
      <c r="E112" s="346" t="s">
        <v>18</v>
      </c>
      <c r="F112" s="346" t="s">
        <v>19</v>
      </c>
    </row>
    <row r="113" spans="1:6" ht="15" customHeight="1">
      <c r="A113" s="187">
        <v>99</v>
      </c>
      <c r="B113" s="346" t="s">
        <v>1091</v>
      </c>
      <c r="C113" s="346" t="s">
        <v>1095</v>
      </c>
      <c r="D113" s="346" t="s">
        <v>1230</v>
      </c>
      <c r="E113" s="347" t="s">
        <v>20</v>
      </c>
      <c r="F113" s="346" t="s">
        <v>21</v>
      </c>
    </row>
    <row r="114" spans="1:6" ht="15" customHeight="1">
      <c r="A114" s="187">
        <v>100</v>
      </c>
      <c r="B114" s="346" t="s">
        <v>1091</v>
      </c>
      <c r="C114" s="346" t="s">
        <v>22</v>
      </c>
      <c r="D114" s="346" t="s">
        <v>23</v>
      </c>
      <c r="E114" s="346" t="s">
        <v>24</v>
      </c>
      <c r="F114" s="346" t="s">
        <v>25</v>
      </c>
    </row>
    <row r="115" spans="1:6" ht="15" customHeight="1">
      <c r="A115" s="187">
        <v>101</v>
      </c>
      <c r="B115" s="346" t="s">
        <v>26</v>
      </c>
      <c r="C115" s="346" t="s">
        <v>27</v>
      </c>
      <c r="D115" s="346" t="s">
        <v>960</v>
      </c>
      <c r="E115" s="347" t="s">
        <v>28</v>
      </c>
      <c r="F115" s="346" t="s">
        <v>29</v>
      </c>
    </row>
    <row r="116" spans="1:6" ht="15" customHeight="1">
      <c r="A116" s="187">
        <v>102</v>
      </c>
      <c r="B116" s="346" t="s">
        <v>26</v>
      </c>
      <c r="C116" s="346" t="s">
        <v>30</v>
      </c>
      <c r="D116" s="346" t="s">
        <v>1183</v>
      </c>
      <c r="E116" s="347" t="s">
        <v>26</v>
      </c>
      <c r="F116" s="346" t="s">
        <v>31</v>
      </c>
    </row>
    <row r="117" spans="1:6" ht="15" customHeight="1">
      <c r="A117" s="187">
        <v>103</v>
      </c>
      <c r="B117" s="346" t="s">
        <v>26</v>
      </c>
      <c r="C117" s="346" t="s">
        <v>32</v>
      </c>
      <c r="D117" s="346" t="s">
        <v>33</v>
      </c>
      <c r="E117" s="346" t="s">
        <v>34</v>
      </c>
      <c r="F117" s="346" t="s">
        <v>35</v>
      </c>
    </row>
    <row r="118" spans="1:6" ht="15" customHeight="1">
      <c r="A118" s="187">
        <v>104</v>
      </c>
      <c r="B118" s="346" t="s">
        <v>26</v>
      </c>
      <c r="C118" s="346" t="s">
        <v>36</v>
      </c>
      <c r="D118" s="346" t="s">
        <v>951</v>
      </c>
      <c r="E118" s="346" t="s">
        <v>37</v>
      </c>
      <c r="F118" s="346" t="s">
        <v>38</v>
      </c>
    </row>
    <row r="119" spans="1:6" ht="15" customHeight="1">
      <c r="A119" s="187">
        <v>105</v>
      </c>
      <c r="B119" s="346" t="s">
        <v>26</v>
      </c>
      <c r="C119" s="346" t="s">
        <v>39</v>
      </c>
      <c r="D119" s="346" t="s">
        <v>40</v>
      </c>
      <c r="E119" s="346" t="s">
        <v>41</v>
      </c>
      <c r="F119" s="346" t="s">
        <v>42</v>
      </c>
    </row>
    <row r="120" spans="1:6" ht="15" customHeight="1">
      <c r="A120" s="187">
        <v>106</v>
      </c>
      <c r="B120" s="346" t="s">
        <v>26</v>
      </c>
      <c r="C120" s="346" t="s">
        <v>43</v>
      </c>
      <c r="D120" s="346" t="s">
        <v>44</v>
      </c>
      <c r="E120" s="346" t="s">
        <v>45</v>
      </c>
      <c r="F120" s="346" t="s">
        <v>46</v>
      </c>
    </row>
    <row r="121" spans="1:6" ht="15" customHeight="1">
      <c r="A121" s="187">
        <v>107</v>
      </c>
      <c r="B121" s="346" t="s">
        <v>968</v>
      </c>
      <c r="C121" s="346" t="s">
        <v>47</v>
      </c>
      <c r="D121" s="346" t="s">
        <v>970</v>
      </c>
      <c r="E121" s="347" t="s">
        <v>48</v>
      </c>
      <c r="F121" s="346" t="s">
        <v>49</v>
      </c>
    </row>
    <row r="122" spans="1:6" ht="15" customHeight="1">
      <c r="A122" s="187">
        <v>108</v>
      </c>
      <c r="B122" s="346" t="s">
        <v>1224</v>
      </c>
      <c r="C122" s="346" t="s">
        <v>50</v>
      </c>
      <c r="D122" s="346" t="s">
        <v>51</v>
      </c>
      <c r="E122" s="346" t="s">
        <v>52</v>
      </c>
      <c r="F122" s="346" t="s">
        <v>15</v>
      </c>
    </row>
    <row r="123" spans="1:6" ht="15" customHeight="1">
      <c r="A123" s="187">
        <v>109</v>
      </c>
      <c r="B123" s="346" t="s">
        <v>1224</v>
      </c>
      <c r="C123" s="346" t="s">
        <v>53</v>
      </c>
      <c r="D123" s="346" t="s">
        <v>54</v>
      </c>
      <c r="E123" s="347" t="s">
        <v>1091</v>
      </c>
      <c r="F123" s="347" t="s">
        <v>1224</v>
      </c>
    </row>
    <row r="124" spans="1:6" ht="15" customHeight="1">
      <c r="A124" s="187">
        <v>110</v>
      </c>
      <c r="B124" s="346" t="s">
        <v>1224</v>
      </c>
      <c r="C124" s="346" t="s">
        <v>55</v>
      </c>
      <c r="D124" s="346" t="s">
        <v>56</v>
      </c>
      <c r="E124" s="347" t="s">
        <v>57</v>
      </c>
      <c r="F124" s="346" t="s">
        <v>58</v>
      </c>
    </row>
    <row r="125" spans="1:6" ht="15" customHeight="1">
      <c r="A125" s="187">
        <v>111</v>
      </c>
      <c r="B125" s="346" t="s">
        <v>1224</v>
      </c>
      <c r="C125" s="346" t="s">
        <v>59</v>
      </c>
      <c r="D125" s="346" t="s">
        <v>951</v>
      </c>
      <c r="E125" s="347" t="s">
        <v>952</v>
      </c>
      <c r="F125" s="346" t="s">
        <v>60</v>
      </c>
    </row>
    <row r="126" spans="1:6" ht="15" customHeight="1">
      <c r="A126" s="187">
        <v>112</v>
      </c>
      <c r="B126" s="346" t="s">
        <v>1224</v>
      </c>
      <c r="C126" s="346" t="s">
        <v>61</v>
      </c>
      <c r="D126" s="346" t="s">
        <v>62</v>
      </c>
      <c r="E126" s="347" t="s">
        <v>63</v>
      </c>
      <c r="F126" s="346" t="s">
        <v>64</v>
      </c>
    </row>
    <row r="127" spans="1:6" ht="15" customHeight="1">
      <c r="A127" s="187">
        <v>113</v>
      </c>
      <c r="B127" s="346" t="s">
        <v>1224</v>
      </c>
      <c r="C127" s="346" t="s">
        <v>65</v>
      </c>
      <c r="D127" s="346" t="s">
        <v>66</v>
      </c>
      <c r="E127" s="346" t="s">
        <v>67</v>
      </c>
      <c r="F127" s="347" t="s">
        <v>1224</v>
      </c>
    </row>
    <row r="128" spans="1:6" ht="15" customHeight="1">
      <c r="A128" s="187">
        <v>114</v>
      </c>
      <c r="B128" s="346" t="s">
        <v>1224</v>
      </c>
      <c r="C128" s="346" t="s">
        <v>68</v>
      </c>
      <c r="D128" s="346" t="s">
        <v>69</v>
      </c>
      <c r="E128" s="347" t="s">
        <v>70</v>
      </c>
      <c r="F128" s="347" t="s">
        <v>1224</v>
      </c>
    </row>
    <row r="129" spans="1:6" ht="15" customHeight="1">
      <c r="A129" s="187">
        <v>115</v>
      </c>
      <c r="B129" s="346" t="s">
        <v>1224</v>
      </c>
      <c r="C129" s="346" t="s">
        <v>68</v>
      </c>
      <c r="D129" s="346" t="s">
        <v>62</v>
      </c>
      <c r="E129" s="347" t="s">
        <v>63</v>
      </c>
      <c r="F129" s="346" t="s">
        <v>71</v>
      </c>
    </row>
    <row r="130" spans="1:6" ht="15" customHeight="1">
      <c r="A130" s="187">
        <v>116</v>
      </c>
      <c r="B130" s="346" t="s">
        <v>1224</v>
      </c>
      <c r="C130" s="346" t="s">
        <v>72</v>
      </c>
      <c r="D130" s="346" t="s">
        <v>54</v>
      </c>
      <c r="E130" s="347" t="s">
        <v>1091</v>
      </c>
      <c r="F130" s="347" t="s">
        <v>1224</v>
      </c>
    </row>
    <row r="131" spans="1:6" ht="15" customHeight="1">
      <c r="A131" s="187">
        <v>117</v>
      </c>
      <c r="B131" s="346" t="s">
        <v>1224</v>
      </c>
      <c r="C131" s="346" t="s">
        <v>73</v>
      </c>
      <c r="D131" s="346" t="s">
        <v>970</v>
      </c>
      <c r="E131" s="347" t="s">
        <v>48</v>
      </c>
      <c r="F131" s="346" t="s">
        <v>74</v>
      </c>
    </row>
    <row r="132" spans="1:6" ht="15" customHeight="1">
      <c r="A132" s="187">
        <v>118</v>
      </c>
      <c r="B132" s="346" t="s">
        <v>1224</v>
      </c>
      <c r="C132" s="346" t="s">
        <v>75</v>
      </c>
      <c r="D132" s="346" t="s">
        <v>54</v>
      </c>
      <c r="E132" s="347" t="s">
        <v>1091</v>
      </c>
      <c r="F132" s="346" t="s">
        <v>76</v>
      </c>
    </row>
    <row r="133" spans="1:6" ht="15" customHeight="1">
      <c r="A133" s="187">
        <v>119</v>
      </c>
      <c r="B133" s="346" t="s">
        <v>1224</v>
      </c>
      <c r="C133" s="346" t="s">
        <v>77</v>
      </c>
      <c r="D133" s="346" t="s">
        <v>54</v>
      </c>
      <c r="E133" s="347" t="s">
        <v>1091</v>
      </c>
      <c r="F133" s="347" t="s">
        <v>1224</v>
      </c>
    </row>
    <row r="134" spans="1:6" ht="15" customHeight="1">
      <c r="A134" s="187">
        <v>120</v>
      </c>
      <c r="B134" s="346" t="s">
        <v>1224</v>
      </c>
      <c r="C134" s="346" t="s">
        <v>78</v>
      </c>
      <c r="D134" s="346" t="s">
        <v>942</v>
      </c>
      <c r="E134" s="347" t="s">
        <v>943</v>
      </c>
      <c r="F134" s="347" t="s">
        <v>1224</v>
      </c>
    </row>
    <row r="135" spans="1:6" ht="15" customHeight="1">
      <c r="A135" s="187">
        <v>121</v>
      </c>
      <c r="B135" s="346" t="s">
        <v>1224</v>
      </c>
      <c r="C135" s="346" t="s">
        <v>79</v>
      </c>
      <c r="D135" s="346" t="s">
        <v>80</v>
      </c>
      <c r="E135" s="346" t="s">
        <v>81</v>
      </c>
      <c r="F135" s="346" t="s">
        <v>82</v>
      </c>
    </row>
    <row r="136" spans="1:6" ht="15" customHeight="1">
      <c r="A136" s="187">
        <v>122</v>
      </c>
      <c r="B136" s="346" t="s">
        <v>1224</v>
      </c>
      <c r="C136" s="346" t="s">
        <v>83</v>
      </c>
      <c r="D136" s="346" t="s">
        <v>84</v>
      </c>
      <c r="E136" s="347" t="s">
        <v>1091</v>
      </c>
      <c r="F136" s="346" t="s">
        <v>85</v>
      </c>
    </row>
    <row r="137" spans="1:6" ht="15" customHeight="1">
      <c r="A137" s="187">
        <v>123</v>
      </c>
      <c r="B137" s="346" t="s">
        <v>1224</v>
      </c>
      <c r="C137" s="349" t="s">
        <v>86</v>
      </c>
      <c r="D137" s="346" t="s">
        <v>87</v>
      </c>
      <c r="E137" s="346" t="s">
        <v>88</v>
      </c>
      <c r="F137" s="346" t="s">
        <v>89</v>
      </c>
    </row>
    <row r="138" spans="1:6" ht="15" customHeight="1">
      <c r="A138" s="187">
        <v>124</v>
      </c>
      <c r="B138" s="346" t="s">
        <v>90</v>
      </c>
      <c r="C138" s="346" t="s">
        <v>91</v>
      </c>
      <c r="D138" s="346" t="s">
        <v>92</v>
      </c>
      <c r="E138" s="346" t="s">
        <v>93</v>
      </c>
      <c r="F138" s="346" t="s">
        <v>94</v>
      </c>
    </row>
    <row r="139" spans="1:6" ht="15" customHeight="1">
      <c r="A139" s="187">
        <v>125</v>
      </c>
      <c r="B139" s="346" t="s">
        <v>1174</v>
      </c>
      <c r="C139" s="346" t="s">
        <v>95</v>
      </c>
      <c r="D139" s="346" t="s">
        <v>96</v>
      </c>
      <c r="E139" s="346" t="s">
        <v>97</v>
      </c>
      <c r="F139" s="346" t="s">
        <v>98</v>
      </c>
    </row>
    <row r="140" spans="1:6" ht="15" customHeight="1">
      <c r="A140" s="187">
        <v>126</v>
      </c>
      <c r="B140" s="346" t="s">
        <v>1224</v>
      </c>
      <c r="C140" s="346" t="s">
        <v>99</v>
      </c>
      <c r="D140" s="346" t="s">
        <v>80</v>
      </c>
      <c r="E140" s="346" t="s">
        <v>81</v>
      </c>
      <c r="F140" s="346" t="s">
        <v>100</v>
      </c>
    </row>
    <row r="141" spans="1:6" ht="15" customHeight="1">
      <c r="A141" s="187">
        <v>127</v>
      </c>
      <c r="B141" s="346" t="s">
        <v>1224</v>
      </c>
      <c r="C141" s="346" t="s">
        <v>101</v>
      </c>
      <c r="D141" s="346" t="s">
        <v>102</v>
      </c>
      <c r="E141" s="346" t="s">
        <v>103</v>
      </c>
      <c r="F141" s="346" t="s">
        <v>104</v>
      </c>
    </row>
    <row r="142" spans="1:6" ht="15" customHeight="1">
      <c r="A142" s="187">
        <v>128</v>
      </c>
      <c r="B142" s="346" t="s">
        <v>999</v>
      </c>
      <c r="C142" s="346" t="s">
        <v>105</v>
      </c>
      <c r="D142" s="346" t="s">
        <v>106</v>
      </c>
      <c r="E142" s="346" t="s">
        <v>81</v>
      </c>
      <c r="F142" s="346" t="s">
        <v>107</v>
      </c>
    </row>
    <row r="143" spans="1:6" ht="15" customHeight="1">
      <c r="A143" s="187">
        <v>129</v>
      </c>
      <c r="B143" s="346" t="s">
        <v>999</v>
      </c>
      <c r="C143" s="346" t="s">
        <v>108</v>
      </c>
      <c r="D143" s="346" t="s">
        <v>106</v>
      </c>
      <c r="E143" s="346" t="s">
        <v>81</v>
      </c>
      <c r="F143" s="346" t="s">
        <v>107</v>
      </c>
    </row>
    <row r="144" spans="1:6" ht="15" customHeight="1">
      <c r="A144" s="187">
        <v>130</v>
      </c>
      <c r="B144" s="346" t="s">
        <v>109</v>
      </c>
      <c r="C144" s="346" t="s">
        <v>110</v>
      </c>
      <c r="D144" s="346" t="s">
        <v>1230</v>
      </c>
      <c r="E144" s="347" t="s">
        <v>1231</v>
      </c>
      <c r="F144" s="346" t="s">
        <v>111</v>
      </c>
    </row>
    <row r="145" spans="1:6" ht="15" customHeight="1">
      <c r="A145" s="187">
        <v>131</v>
      </c>
      <c r="B145" s="346" t="s">
        <v>999</v>
      </c>
      <c r="C145" s="346" t="s">
        <v>112</v>
      </c>
      <c r="D145" s="346" t="s">
        <v>1149</v>
      </c>
      <c r="E145" s="346" t="s">
        <v>1044</v>
      </c>
      <c r="F145" s="346" t="s">
        <v>113</v>
      </c>
    </row>
    <row r="146" spans="1:6" ht="15" customHeight="1">
      <c r="A146" s="187">
        <v>132</v>
      </c>
      <c r="B146" s="346" t="s">
        <v>999</v>
      </c>
      <c r="C146" s="346" t="s">
        <v>112</v>
      </c>
      <c r="D146" s="346" t="s">
        <v>114</v>
      </c>
      <c r="E146" s="346" t="s">
        <v>115</v>
      </c>
      <c r="F146" s="347" t="s">
        <v>999</v>
      </c>
    </row>
    <row r="147" spans="1:6" ht="15" customHeight="1">
      <c r="A147" s="187">
        <v>133</v>
      </c>
      <c r="B147" s="346" t="s">
        <v>999</v>
      </c>
      <c r="C147" s="346" t="s">
        <v>116</v>
      </c>
      <c r="D147" s="346" t="s">
        <v>117</v>
      </c>
      <c r="E147" s="346" t="s">
        <v>118</v>
      </c>
      <c r="F147" s="346" t="s">
        <v>119</v>
      </c>
    </row>
    <row r="148" spans="1:6" ht="15" customHeight="1">
      <c r="A148" s="187">
        <v>134</v>
      </c>
      <c r="B148" s="346" t="s">
        <v>120</v>
      </c>
      <c r="C148" s="346" t="s">
        <v>121</v>
      </c>
      <c r="D148" s="346" t="s">
        <v>122</v>
      </c>
      <c r="E148" s="346" t="s">
        <v>123</v>
      </c>
      <c r="F148" s="346" t="s">
        <v>124</v>
      </c>
    </row>
    <row r="149" spans="1:6" ht="15" customHeight="1">
      <c r="A149" s="187">
        <v>135</v>
      </c>
      <c r="B149" s="356" t="s">
        <v>1023</v>
      </c>
      <c r="C149" s="346" t="s">
        <v>125</v>
      </c>
      <c r="D149" s="346" t="s">
        <v>126</v>
      </c>
      <c r="E149" s="346" t="s">
        <v>127</v>
      </c>
      <c r="F149" s="346" t="s">
        <v>128</v>
      </c>
    </row>
    <row r="150" spans="1:6" ht="15" customHeight="1">
      <c r="A150" s="187">
        <v>136</v>
      </c>
      <c r="B150" s="346" t="s">
        <v>129</v>
      </c>
      <c r="C150" s="346" t="s">
        <v>130</v>
      </c>
      <c r="D150" s="346" t="s">
        <v>131</v>
      </c>
      <c r="E150" s="346" t="s">
        <v>132</v>
      </c>
      <c r="F150" s="346" t="s">
        <v>133</v>
      </c>
    </row>
    <row r="151" spans="1:6" ht="15" customHeight="1">
      <c r="A151" s="187">
        <v>137</v>
      </c>
      <c r="B151" s="346" t="s">
        <v>129</v>
      </c>
      <c r="C151" s="346" t="s">
        <v>134</v>
      </c>
      <c r="D151" s="346" t="s">
        <v>135</v>
      </c>
      <c r="E151" s="346" t="s">
        <v>136</v>
      </c>
      <c r="F151" s="346" t="s">
        <v>137</v>
      </c>
    </row>
    <row r="152" spans="1:6" ht="15" customHeight="1">
      <c r="A152" s="187">
        <v>138</v>
      </c>
      <c r="B152" s="346" t="s">
        <v>138</v>
      </c>
      <c r="C152" s="346" t="s">
        <v>139</v>
      </c>
      <c r="D152" s="346" t="s">
        <v>140</v>
      </c>
      <c r="E152" s="346" t="s">
        <v>141</v>
      </c>
      <c r="F152" s="346" t="s">
        <v>2</v>
      </c>
    </row>
    <row r="153" spans="1:6" ht="15" customHeight="1">
      <c r="A153" s="187">
        <v>139</v>
      </c>
      <c r="B153" s="346" t="s">
        <v>142</v>
      </c>
      <c r="C153" s="346" t="s">
        <v>143</v>
      </c>
      <c r="D153" s="346" t="s">
        <v>144</v>
      </c>
      <c r="E153" s="346" t="s">
        <v>145</v>
      </c>
      <c r="F153" s="346" t="s">
        <v>146</v>
      </c>
    </row>
    <row r="154" spans="1:6" ht="15" customHeight="1">
      <c r="A154" s="187">
        <v>140</v>
      </c>
      <c r="B154" s="346" t="s">
        <v>1078</v>
      </c>
      <c r="C154" s="346" t="s">
        <v>147</v>
      </c>
      <c r="D154" s="346" t="s">
        <v>148</v>
      </c>
      <c r="E154" s="347" t="s">
        <v>998</v>
      </c>
      <c r="F154" s="347" t="s">
        <v>999</v>
      </c>
    </row>
    <row r="155" spans="1:6" ht="15" customHeight="1">
      <c r="A155" s="187">
        <v>141</v>
      </c>
      <c r="B155" s="346" t="s">
        <v>1078</v>
      </c>
      <c r="C155" s="346" t="s">
        <v>149</v>
      </c>
      <c r="D155" s="346" t="s">
        <v>150</v>
      </c>
      <c r="E155" s="357" t="s">
        <v>151</v>
      </c>
      <c r="F155" s="346" t="s">
        <v>152</v>
      </c>
    </row>
    <row r="156" spans="1:6" ht="15" customHeight="1">
      <c r="A156" s="187">
        <v>142</v>
      </c>
      <c r="B156" s="346" t="s">
        <v>1078</v>
      </c>
      <c r="C156" s="346" t="s">
        <v>153</v>
      </c>
      <c r="D156" s="346" t="s">
        <v>1129</v>
      </c>
      <c r="E156" s="357" t="s">
        <v>154</v>
      </c>
      <c r="F156" s="347" t="s">
        <v>999</v>
      </c>
    </row>
    <row r="157" spans="1:6" ht="15" customHeight="1">
      <c r="A157" s="187">
        <v>143</v>
      </c>
      <c r="B157" s="346" t="s">
        <v>1078</v>
      </c>
      <c r="C157" s="346" t="s">
        <v>155</v>
      </c>
      <c r="D157" s="346" t="s">
        <v>156</v>
      </c>
      <c r="E157" s="347" t="s">
        <v>157</v>
      </c>
      <c r="F157" s="347" t="s">
        <v>999</v>
      </c>
    </row>
    <row r="158" spans="1:6" ht="15" customHeight="1">
      <c r="A158" s="187">
        <v>144</v>
      </c>
      <c r="B158" s="346" t="s">
        <v>1078</v>
      </c>
      <c r="C158" s="346" t="s">
        <v>158</v>
      </c>
      <c r="D158" s="346" t="s">
        <v>159</v>
      </c>
      <c r="E158" s="347" t="s">
        <v>160</v>
      </c>
      <c r="F158" s="347" t="s">
        <v>999</v>
      </c>
    </row>
    <row r="159" spans="1:6" ht="15" customHeight="1">
      <c r="A159" s="187">
        <v>145</v>
      </c>
      <c r="B159" s="346" t="s">
        <v>1078</v>
      </c>
      <c r="C159" s="346" t="s">
        <v>161</v>
      </c>
      <c r="D159" s="346" t="s">
        <v>162</v>
      </c>
      <c r="E159" s="357" t="s">
        <v>163</v>
      </c>
      <c r="F159" s="346" t="s">
        <v>164</v>
      </c>
    </row>
    <row r="160" spans="1:6" ht="15" customHeight="1">
      <c r="A160" s="187">
        <v>146</v>
      </c>
      <c r="B160" s="346" t="s">
        <v>1078</v>
      </c>
      <c r="C160" s="346" t="s">
        <v>165</v>
      </c>
      <c r="D160" s="346" t="s">
        <v>166</v>
      </c>
      <c r="E160" s="346" t="s">
        <v>52</v>
      </c>
      <c r="F160" s="346" t="s">
        <v>167</v>
      </c>
    </row>
    <row r="161" spans="1:6" ht="15" customHeight="1">
      <c r="A161" s="187">
        <v>147</v>
      </c>
      <c r="B161" s="346" t="s">
        <v>1014</v>
      </c>
      <c r="C161" s="346" t="s">
        <v>168</v>
      </c>
      <c r="D161" s="346" t="s">
        <v>169</v>
      </c>
      <c r="E161" s="347" t="s">
        <v>998</v>
      </c>
      <c r="F161" s="346" t="s">
        <v>146</v>
      </c>
    </row>
    <row r="162" spans="1:6" ht="15" customHeight="1">
      <c r="A162" s="187">
        <v>148</v>
      </c>
      <c r="B162" s="346" t="s">
        <v>170</v>
      </c>
      <c r="C162" s="346" t="s">
        <v>171</v>
      </c>
      <c r="D162" s="346" t="s">
        <v>172</v>
      </c>
      <c r="E162" s="346" t="s">
        <v>173</v>
      </c>
      <c r="F162" s="346" t="s">
        <v>25</v>
      </c>
    </row>
    <row r="163" spans="1:6" ht="15" customHeight="1">
      <c r="A163" s="187">
        <v>149</v>
      </c>
      <c r="B163" s="346" t="s">
        <v>174</v>
      </c>
      <c r="C163" s="346" t="s">
        <v>175</v>
      </c>
      <c r="D163" s="346" t="s">
        <v>176</v>
      </c>
      <c r="E163" s="346" t="s">
        <v>1044</v>
      </c>
      <c r="F163" s="346" t="s">
        <v>177</v>
      </c>
    </row>
    <row r="164" spans="1:6" ht="15" customHeight="1">
      <c r="A164" s="187">
        <v>150</v>
      </c>
      <c r="B164" s="346" t="s">
        <v>174</v>
      </c>
      <c r="C164" s="346" t="s">
        <v>178</v>
      </c>
      <c r="D164" s="346" t="s">
        <v>54</v>
      </c>
      <c r="E164" s="347" t="s">
        <v>179</v>
      </c>
      <c r="F164" s="347" t="s">
        <v>1224</v>
      </c>
    </row>
    <row r="165" spans="1:6" ht="15" customHeight="1">
      <c r="A165" s="187">
        <v>151</v>
      </c>
      <c r="B165" s="346" t="s">
        <v>174</v>
      </c>
      <c r="C165" s="346" t="s">
        <v>180</v>
      </c>
      <c r="D165" s="346" t="s">
        <v>54</v>
      </c>
      <c r="E165" s="347" t="s">
        <v>179</v>
      </c>
      <c r="F165" s="346" t="s">
        <v>181</v>
      </c>
    </row>
    <row r="166" spans="1:6" ht="15" customHeight="1">
      <c r="A166" s="187">
        <v>152</v>
      </c>
      <c r="B166" s="346" t="s">
        <v>174</v>
      </c>
      <c r="C166" s="346" t="s">
        <v>182</v>
      </c>
      <c r="D166" s="346" t="s">
        <v>183</v>
      </c>
      <c r="E166" s="346" t="s">
        <v>184</v>
      </c>
      <c r="F166" s="346" t="s">
        <v>185</v>
      </c>
    </row>
    <row r="167" spans="1:6" ht="15" customHeight="1">
      <c r="A167" s="187">
        <v>153</v>
      </c>
      <c r="B167" s="346" t="s">
        <v>186</v>
      </c>
      <c r="C167" s="346" t="s">
        <v>187</v>
      </c>
      <c r="D167" s="346" t="s">
        <v>188</v>
      </c>
      <c r="E167" s="346" t="s">
        <v>1237</v>
      </c>
      <c r="F167" s="346" t="s">
        <v>7</v>
      </c>
    </row>
    <row r="168" spans="1:6" ht="15" customHeight="1">
      <c r="A168" s="187">
        <v>154</v>
      </c>
      <c r="B168" s="346" t="s">
        <v>170</v>
      </c>
      <c r="C168" s="346" t="s">
        <v>189</v>
      </c>
      <c r="D168" s="346" t="s">
        <v>190</v>
      </c>
      <c r="E168" s="347" t="s">
        <v>998</v>
      </c>
      <c r="F168" s="346" t="s">
        <v>191</v>
      </c>
    </row>
    <row r="169" spans="1:6" ht="15" customHeight="1">
      <c r="A169" s="359"/>
      <c r="B169" s="360"/>
      <c r="C169" s="360"/>
      <c r="D169" s="360"/>
      <c r="E169" s="360"/>
      <c r="F169" s="361" t="s">
        <v>192</v>
      </c>
    </row>
    <row r="170" spans="1:6" ht="13.5">
      <c r="A170" s="359"/>
      <c r="B170" s="360"/>
      <c r="C170" s="360"/>
      <c r="D170" s="360"/>
      <c r="E170" s="360"/>
      <c r="F170" s="360"/>
    </row>
    <row r="171" spans="1:6" ht="13.5">
      <c r="A171" s="359"/>
      <c r="B171" s="360"/>
      <c r="C171" s="360"/>
      <c r="D171" s="360"/>
      <c r="E171" s="360"/>
      <c r="F171" s="360"/>
    </row>
    <row r="172" ht="13.5">
      <c r="F172" s="361"/>
    </row>
  </sheetData>
  <mergeCells count="5">
    <mergeCell ref="A96:F96"/>
    <mergeCell ref="E2:F2"/>
    <mergeCell ref="A3:C3"/>
    <mergeCell ref="A24:F24"/>
    <mergeCell ref="A28:F28"/>
  </mergeCells>
  <printOptions/>
  <pageMargins left="0.75" right="0.75" top="1" bottom="1" header="0.512" footer="0.51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H9" sqref="H9"/>
    </sheetView>
  </sheetViews>
  <sheetFormatPr defaultColWidth="9.00390625" defaultRowHeight="13.5"/>
  <cols>
    <col min="1" max="18" width="7.125" style="2" customWidth="1"/>
    <col min="19" max="16384" width="9.00390625" style="2" customWidth="1"/>
  </cols>
  <sheetData>
    <row r="1" ht="30" customHeight="1">
      <c r="A1" s="1" t="s">
        <v>193</v>
      </c>
    </row>
    <row r="2" spans="17:18" ht="30" customHeight="1">
      <c r="Q2" s="362"/>
      <c r="R2" s="363" t="s">
        <v>194</v>
      </c>
    </row>
    <row r="3" spans="1:18" ht="30" customHeight="1">
      <c r="A3" s="370" t="s">
        <v>779</v>
      </c>
      <c r="B3" s="599" t="s">
        <v>195</v>
      </c>
      <c r="C3" s="600"/>
      <c r="D3" s="600"/>
      <c r="E3" s="600"/>
      <c r="F3" s="600"/>
      <c r="G3" s="600"/>
      <c r="H3" s="600"/>
      <c r="I3" s="600"/>
      <c r="J3" s="600"/>
      <c r="K3" s="600"/>
      <c r="L3" s="601" t="s">
        <v>196</v>
      </c>
      <c r="M3" s="600" t="s">
        <v>197</v>
      </c>
      <c r="N3" s="600"/>
      <c r="O3" s="599" t="s">
        <v>198</v>
      </c>
      <c r="P3" s="600"/>
      <c r="Q3" s="600"/>
      <c r="R3" s="597" t="s">
        <v>199</v>
      </c>
    </row>
    <row r="4" spans="1:18" ht="90" customHeight="1">
      <c r="A4" s="371" t="s">
        <v>200</v>
      </c>
      <c r="B4" s="372" t="s">
        <v>201</v>
      </c>
      <c r="C4" s="372" t="s">
        <v>202</v>
      </c>
      <c r="D4" s="372" t="s">
        <v>203</v>
      </c>
      <c r="E4" s="372" t="s">
        <v>204</v>
      </c>
      <c r="F4" s="372" t="s">
        <v>205</v>
      </c>
      <c r="G4" s="372" t="s">
        <v>206</v>
      </c>
      <c r="H4" s="372" t="s">
        <v>207</v>
      </c>
      <c r="I4" s="372" t="s">
        <v>208</v>
      </c>
      <c r="J4" s="372" t="s">
        <v>1190</v>
      </c>
      <c r="K4" s="372" t="s">
        <v>808</v>
      </c>
      <c r="L4" s="602"/>
      <c r="M4" s="372" t="s">
        <v>209</v>
      </c>
      <c r="N4" s="372" t="s">
        <v>210</v>
      </c>
      <c r="O4" s="372" t="s">
        <v>211</v>
      </c>
      <c r="P4" s="372" t="s">
        <v>212</v>
      </c>
      <c r="Q4" s="372" t="s">
        <v>213</v>
      </c>
      <c r="R4" s="598"/>
    </row>
    <row r="5" spans="1:18" ht="30" customHeight="1">
      <c r="A5" s="187" t="s">
        <v>214</v>
      </c>
      <c r="B5" s="373">
        <v>5</v>
      </c>
      <c r="C5" s="373">
        <v>0</v>
      </c>
      <c r="D5" s="373">
        <v>1</v>
      </c>
      <c r="E5" s="373">
        <v>2</v>
      </c>
      <c r="F5" s="373">
        <v>0</v>
      </c>
      <c r="G5" s="373">
        <v>0</v>
      </c>
      <c r="H5" s="373">
        <v>0</v>
      </c>
      <c r="I5" s="373">
        <v>0</v>
      </c>
      <c r="J5" s="373">
        <v>0</v>
      </c>
      <c r="K5" s="373">
        <f>SUM(B5:J5)</f>
        <v>8</v>
      </c>
      <c r="L5" s="373">
        <v>2</v>
      </c>
      <c r="M5" s="373">
        <v>0</v>
      </c>
      <c r="N5" s="373">
        <v>0</v>
      </c>
      <c r="O5" s="373">
        <v>6</v>
      </c>
      <c r="P5" s="373">
        <v>1</v>
      </c>
      <c r="Q5" s="373">
        <v>1</v>
      </c>
      <c r="R5" s="373">
        <v>18</v>
      </c>
    </row>
    <row r="6" spans="1:18" ht="30" customHeight="1">
      <c r="A6" s="187" t="s">
        <v>215</v>
      </c>
      <c r="B6" s="373">
        <v>6</v>
      </c>
      <c r="C6" s="373">
        <v>12</v>
      </c>
      <c r="D6" s="373">
        <v>9</v>
      </c>
      <c r="E6" s="374">
        <v>23</v>
      </c>
      <c r="F6" s="373">
        <v>4</v>
      </c>
      <c r="G6" s="373">
        <v>0</v>
      </c>
      <c r="H6" s="373">
        <v>0</v>
      </c>
      <c r="I6" s="373">
        <v>4</v>
      </c>
      <c r="J6" s="373">
        <v>1</v>
      </c>
      <c r="K6" s="373">
        <f>SUM(B6:J6)</f>
        <v>59</v>
      </c>
      <c r="L6" s="373">
        <v>0</v>
      </c>
      <c r="M6" s="373">
        <v>0</v>
      </c>
      <c r="N6" s="373">
        <v>3</v>
      </c>
      <c r="O6" s="373">
        <v>3</v>
      </c>
      <c r="P6" s="373">
        <v>0</v>
      </c>
      <c r="Q6" s="373">
        <v>0</v>
      </c>
      <c r="R6" s="373">
        <v>65</v>
      </c>
    </row>
    <row r="7" spans="1:18" ht="30" customHeight="1">
      <c r="A7" s="187" t="s">
        <v>216</v>
      </c>
      <c r="B7" s="373">
        <v>10</v>
      </c>
      <c r="C7" s="373">
        <v>2</v>
      </c>
      <c r="D7" s="373">
        <v>11</v>
      </c>
      <c r="E7" s="373">
        <v>17</v>
      </c>
      <c r="F7" s="373">
        <v>0</v>
      </c>
      <c r="G7" s="373">
        <v>1</v>
      </c>
      <c r="H7" s="373">
        <v>0</v>
      </c>
      <c r="I7" s="373">
        <v>5</v>
      </c>
      <c r="J7" s="373">
        <v>4</v>
      </c>
      <c r="K7" s="373">
        <f>SUM(B7:J7)</f>
        <v>50</v>
      </c>
      <c r="L7" s="373">
        <v>1</v>
      </c>
      <c r="M7" s="373">
        <v>0</v>
      </c>
      <c r="N7" s="373">
        <v>4</v>
      </c>
      <c r="O7" s="373">
        <v>8</v>
      </c>
      <c r="P7" s="373">
        <v>0</v>
      </c>
      <c r="Q7" s="373">
        <v>8</v>
      </c>
      <c r="R7" s="373">
        <v>71</v>
      </c>
    </row>
    <row r="8" spans="1:18" s="16" customFormat="1" ht="30" customHeight="1">
      <c r="A8" s="6" t="s">
        <v>251</v>
      </c>
      <c r="B8" s="375">
        <f>SUM(B5:B7)</f>
        <v>21</v>
      </c>
      <c r="C8" s="375">
        <f aca="true" t="shared" si="0" ref="C8:R8">SUM(C5:C7)</f>
        <v>14</v>
      </c>
      <c r="D8" s="375">
        <f t="shared" si="0"/>
        <v>21</v>
      </c>
      <c r="E8" s="375">
        <f t="shared" si="0"/>
        <v>42</v>
      </c>
      <c r="F8" s="375">
        <f t="shared" si="0"/>
        <v>4</v>
      </c>
      <c r="G8" s="375">
        <f t="shared" si="0"/>
        <v>1</v>
      </c>
      <c r="H8" s="375">
        <f t="shared" si="0"/>
        <v>0</v>
      </c>
      <c r="I8" s="375">
        <f t="shared" si="0"/>
        <v>9</v>
      </c>
      <c r="J8" s="375">
        <f t="shared" si="0"/>
        <v>5</v>
      </c>
      <c r="K8" s="375">
        <f t="shared" si="0"/>
        <v>117</v>
      </c>
      <c r="L8" s="375">
        <f t="shared" si="0"/>
        <v>3</v>
      </c>
      <c r="M8" s="375">
        <f t="shared" si="0"/>
        <v>0</v>
      </c>
      <c r="N8" s="375">
        <f t="shared" si="0"/>
        <v>7</v>
      </c>
      <c r="O8" s="375">
        <f t="shared" si="0"/>
        <v>17</v>
      </c>
      <c r="P8" s="375">
        <f t="shared" si="0"/>
        <v>1</v>
      </c>
      <c r="Q8" s="375">
        <f t="shared" si="0"/>
        <v>9</v>
      </c>
      <c r="R8" s="375">
        <f t="shared" si="0"/>
        <v>154</v>
      </c>
    </row>
    <row r="9" ht="30" customHeight="1"/>
    <row r="10" spans="1:14" ht="30" customHeight="1">
      <c r="A10" s="376" t="s">
        <v>217</v>
      </c>
      <c r="B10" s="16"/>
      <c r="C10" s="16"/>
      <c r="D10" s="16"/>
      <c r="E10" s="16"/>
      <c r="F10" s="16"/>
      <c r="K10" s="229"/>
      <c r="L10" s="377"/>
      <c r="N10" s="377" t="s">
        <v>218</v>
      </c>
    </row>
    <row r="11" spans="1:14" s="196" customFormat="1" ht="30" customHeight="1">
      <c r="A11" s="486" t="s">
        <v>219</v>
      </c>
      <c r="B11" s="486"/>
      <c r="C11" s="491" t="s">
        <v>220</v>
      </c>
      <c r="D11" s="492"/>
      <c r="E11" s="492"/>
      <c r="F11" s="492"/>
      <c r="G11" s="492"/>
      <c r="H11" s="492"/>
      <c r="I11" s="187" t="s">
        <v>221</v>
      </c>
      <c r="J11" s="486" t="s">
        <v>222</v>
      </c>
      <c r="K11" s="486"/>
      <c r="L11" s="187" t="s">
        <v>223</v>
      </c>
      <c r="M11" s="486" t="s">
        <v>224</v>
      </c>
      <c r="N11" s="486"/>
    </row>
    <row r="12" spans="1:14" s="196" customFormat="1" ht="30" customHeight="1">
      <c r="A12" s="594" t="s">
        <v>225</v>
      </c>
      <c r="B12" s="594"/>
      <c r="C12" s="595" t="s">
        <v>226</v>
      </c>
      <c r="D12" s="595"/>
      <c r="E12" s="595"/>
      <c r="F12" s="595"/>
      <c r="G12" s="595"/>
      <c r="H12" s="595"/>
      <c r="I12" s="236">
        <v>1</v>
      </c>
      <c r="J12" s="595" t="s">
        <v>227</v>
      </c>
      <c r="K12" s="595"/>
      <c r="L12" s="348" t="s">
        <v>1011</v>
      </c>
      <c r="M12" s="596" t="s">
        <v>228</v>
      </c>
      <c r="N12" s="594"/>
    </row>
    <row r="13" spans="1:14" s="196" customFormat="1" ht="30" customHeight="1">
      <c r="A13" s="594" t="s">
        <v>225</v>
      </c>
      <c r="B13" s="594"/>
      <c r="C13" s="595" t="s">
        <v>229</v>
      </c>
      <c r="D13" s="595"/>
      <c r="E13" s="595"/>
      <c r="F13" s="595"/>
      <c r="G13" s="595"/>
      <c r="H13" s="595"/>
      <c r="I13" s="236">
        <v>1</v>
      </c>
      <c r="J13" s="595" t="s">
        <v>230</v>
      </c>
      <c r="K13" s="595"/>
      <c r="L13" s="348" t="s">
        <v>231</v>
      </c>
      <c r="M13" s="596" t="s">
        <v>228</v>
      </c>
      <c r="N13" s="594"/>
    </row>
    <row r="14" spans="11:14" ht="21" customHeight="1">
      <c r="K14" s="86"/>
      <c r="L14" s="86"/>
      <c r="N14" s="86" t="s">
        <v>192</v>
      </c>
    </row>
  </sheetData>
  <mergeCells count="17">
    <mergeCell ref="R3:R4"/>
    <mergeCell ref="A11:B11"/>
    <mergeCell ref="C11:H11"/>
    <mergeCell ref="J11:K11"/>
    <mergeCell ref="M11:N11"/>
    <mergeCell ref="B3:K3"/>
    <mergeCell ref="L3:L4"/>
    <mergeCell ref="M3:N3"/>
    <mergeCell ref="O3:Q3"/>
    <mergeCell ref="A12:B12"/>
    <mergeCell ref="C12:H12"/>
    <mergeCell ref="J12:K12"/>
    <mergeCell ref="M12:N12"/>
    <mergeCell ref="A13:B13"/>
    <mergeCell ref="C13:H13"/>
    <mergeCell ref="J13:K13"/>
    <mergeCell ref="M13:N1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pane ySplit="8" topLeftCell="BM9" activePane="bottomLeft" state="frozen"/>
      <selection pane="topLeft" activeCell="B1" sqref="B1"/>
      <selection pane="bottomLeft" activeCell="A3" sqref="A3:A5"/>
    </sheetView>
  </sheetViews>
  <sheetFormatPr defaultColWidth="9.00390625" defaultRowHeight="13.5"/>
  <cols>
    <col min="1" max="1" width="10.625" style="27" customWidth="1"/>
    <col min="2" max="25" width="7.625" style="27" customWidth="1"/>
    <col min="26" max="16384" width="9.00390625" style="27" customWidth="1"/>
  </cols>
  <sheetData>
    <row r="1" ht="21" customHeight="1">
      <c r="A1" s="26" t="s">
        <v>247</v>
      </c>
    </row>
    <row r="2" spans="1:25" ht="21" customHeight="1">
      <c r="A2" s="27" t="s">
        <v>573</v>
      </c>
      <c r="H2" s="28"/>
      <c r="X2" s="75"/>
      <c r="Y2" s="76" t="s">
        <v>565</v>
      </c>
    </row>
    <row r="3" spans="1:25" ht="18" customHeight="1">
      <c r="A3" s="381" t="s">
        <v>387</v>
      </c>
      <c r="B3" s="381" t="s">
        <v>239</v>
      </c>
      <c r="C3" s="385" t="s">
        <v>388</v>
      </c>
      <c r="D3" s="304"/>
      <c r="E3" s="304"/>
      <c r="F3" s="302"/>
      <c r="G3" s="385" t="s">
        <v>389</v>
      </c>
      <c r="H3" s="304"/>
      <c r="I3" s="304"/>
      <c r="J3" s="304"/>
      <c r="K3" s="304"/>
      <c r="L3" s="304"/>
      <c r="M3" s="304"/>
      <c r="N3" s="304"/>
      <c r="O3" s="302"/>
      <c r="P3" s="385" t="s">
        <v>390</v>
      </c>
      <c r="Q3" s="304"/>
      <c r="R3" s="304"/>
      <c r="S3" s="304"/>
      <c r="T3" s="302"/>
      <c r="U3" s="385" t="s">
        <v>240</v>
      </c>
      <c r="V3" s="304"/>
      <c r="W3" s="302"/>
      <c r="X3" s="301" t="s">
        <v>250</v>
      </c>
      <c r="Y3" s="302"/>
    </row>
    <row r="4" spans="1:25" ht="18" customHeight="1">
      <c r="A4" s="306"/>
      <c r="B4" s="306"/>
      <c r="C4" s="305" t="s">
        <v>251</v>
      </c>
      <c r="D4" s="308" t="s">
        <v>377</v>
      </c>
      <c r="E4" s="308" t="s">
        <v>378</v>
      </c>
      <c r="F4" s="303" t="s">
        <v>374</v>
      </c>
      <c r="G4" s="305" t="s">
        <v>251</v>
      </c>
      <c r="H4" s="305" t="s">
        <v>252</v>
      </c>
      <c r="I4" s="305" t="s">
        <v>253</v>
      </c>
      <c r="J4" s="308" t="s">
        <v>379</v>
      </c>
      <c r="K4" s="308" t="s">
        <v>380</v>
      </c>
      <c r="L4" s="308" t="s">
        <v>381</v>
      </c>
      <c r="M4" s="308" t="s">
        <v>382</v>
      </c>
      <c r="N4" s="308" t="s">
        <v>383</v>
      </c>
      <c r="O4" s="308" t="s">
        <v>384</v>
      </c>
      <c r="P4" s="305" t="s">
        <v>251</v>
      </c>
      <c r="Q4" s="308" t="s">
        <v>385</v>
      </c>
      <c r="R4" s="309"/>
      <c r="S4" s="308" t="s">
        <v>386</v>
      </c>
      <c r="T4" s="309"/>
      <c r="U4" s="305" t="s">
        <v>251</v>
      </c>
      <c r="V4" s="305" t="s">
        <v>255</v>
      </c>
      <c r="W4" s="303" t="s">
        <v>391</v>
      </c>
      <c r="X4" s="308" t="s">
        <v>392</v>
      </c>
      <c r="Y4" s="308" t="s">
        <v>393</v>
      </c>
    </row>
    <row r="5" spans="1:25" ht="18" customHeight="1">
      <c r="A5" s="307"/>
      <c r="B5" s="307"/>
      <c r="C5" s="305"/>
      <c r="D5" s="309"/>
      <c r="E5" s="309"/>
      <c r="F5" s="300"/>
      <c r="G5" s="305"/>
      <c r="H5" s="305"/>
      <c r="I5" s="305"/>
      <c r="J5" s="309"/>
      <c r="K5" s="309"/>
      <c r="L5" s="309"/>
      <c r="M5" s="309"/>
      <c r="N5" s="309"/>
      <c r="O5" s="309"/>
      <c r="P5" s="305"/>
      <c r="Q5" s="32" t="s">
        <v>252</v>
      </c>
      <c r="R5" s="32" t="s">
        <v>253</v>
      </c>
      <c r="S5" s="32" t="s">
        <v>252</v>
      </c>
      <c r="T5" s="32" t="s">
        <v>253</v>
      </c>
      <c r="U5" s="305"/>
      <c r="V5" s="305"/>
      <c r="W5" s="300"/>
      <c r="X5" s="309"/>
      <c r="Y5" s="309"/>
    </row>
    <row r="6" spans="1:25" s="128" customFormat="1" ht="18" customHeight="1">
      <c r="A6" s="125" t="s">
        <v>368</v>
      </c>
      <c r="B6" s="126">
        <v>36</v>
      </c>
      <c r="C6" s="126">
        <f>C8+C44+C45</f>
        <v>554</v>
      </c>
      <c r="D6" s="126">
        <f aca="true" t="shared" si="0" ref="D6:X6">D8+D44+D45</f>
        <v>512</v>
      </c>
      <c r="E6" s="126">
        <v>3</v>
      </c>
      <c r="F6" s="126">
        <f t="shared" si="0"/>
        <v>39</v>
      </c>
      <c r="G6" s="126">
        <f t="shared" si="0"/>
        <v>15805</v>
      </c>
      <c r="H6" s="126">
        <f t="shared" si="0"/>
        <v>8064</v>
      </c>
      <c r="I6" s="126">
        <f t="shared" si="0"/>
        <v>7741</v>
      </c>
      <c r="J6" s="126">
        <f t="shared" si="0"/>
        <v>2661</v>
      </c>
      <c r="K6" s="126">
        <f t="shared" si="0"/>
        <v>2612</v>
      </c>
      <c r="L6" s="126">
        <f t="shared" si="0"/>
        <v>2642</v>
      </c>
      <c r="M6" s="126">
        <f t="shared" si="0"/>
        <v>2752</v>
      </c>
      <c r="N6" s="126">
        <f t="shared" si="0"/>
        <v>2636</v>
      </c>
      <c r="O6" s="126">
        <f t="shared" si="0"/>
        <v>2502</v>
      </c>
      <c r="P6" s="126">
        <f t="shared" si="0"/>
        <v>856</v>
      </c>
      <c r="Q6" s="126">
        <f t="shared" si="0"/>
        <v>296</v>
      </c>
      <c r="R6" s="126">
        <f t="shared" si="0"/>
        <v>524</v>
      </c>
      <c r="S6" s="126">
        <f t="shared" si="0"/>
        <v>11</v>
      </c>
      <c r="T6" s="126">
        <f t="shared" si="0"/>
        <v>25</v>
      </c>
      <c r="U6" s="126">
        <f t="shared" si="0"/>
        <v>173</v>
      </c>
      <c r="V6" s="126">
        <f t="shared" si="0"/>
        <v>42</v>
      </c>
      <c r="W6" s="126">
        <f t="shared" si="0"/>
        <v>131</v>
      </c>
      <c r="X6" s="126">
        <f t="shared" si="0"/>
        <v>15775</v>
      </c>
      <c r="Y6" s="127">
        <f>G6-X6</f>
        <v>30</v>
      </c>
    </row>
    <row r="7" spans="1:25" ht="18" customHeight="1">
      <c r="A7" s="178" t="s">
        <v>539</v>
      </c>
      <c r="B7" s="169"/>
      <c r="C7" s="169"/>
      <c r="D7" s="169"/>
      <c r="E7" s="169"/>
      <c r="F7" s="169"/>
      <c r="G7" s="179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1"/>
      <c r="Y7" s="182"/>
    </row>
    <row r="8" spans="1:25" s="128" customFormat="1" ht="18" customHeight="1">
      <c r="A8" s="183" t="s">
        <v>257</v>
      </c>
      <c r="B8" s="184">
        <f>SUM(B9:B42)</f>
        <v>34</v>
      </c>
      <c r="C8" s="184">
        <v>522</v>
      </c>
      <c r="D8" s="184">
        <f>SUM(D9:D42)</f>
        <v>481</v>
      </c>
      <c r="E8" s="184">
        <v>2</v>
      </c>
      <c r="F8" s="184">
        <v>39</v>
      </c>
      <c r="G8" s="184">
        <v>14825</v>
      </c>
      <c r="H8" s="184">
        <v>7581</v>
      </c>
      <c r="I8" s="184">
        <v>7244</v>
      </c>
      <c r="J8" s="184">
        <v>2470</v>
      </c>
      <c r="K8" s="184">
        <v>2424</v>
      </c>
      <c r="L8" s="184">
        <v>2463</v>
      </c>
      <c r="M8" s="184">
        <v>2590</v>
      </c>
      <c r="N8" s="184">
        <v>2494</v>
      </c>
      <c r="O8" s="184">
        <v>2384</v>
      </c>
      <c r="P8" s="184">
        <v>801</v>
      </c>
      <c r="Q8" s="184">
        <v>274</v>
      </c>
      <c r="R8" s="184">
        <v>500</v>
      </c>
      <c r="S8" s="184">
        <v>8</v>
      </c>
      <c r="T8" s="184">
        <v>19</v>
      </c>
      <c r="U8" s="184">
        <v>164</v>
      </c>
      <c r="V8" s="184">
        <v>38</v>
      </c>
      <c r="W8" s="184">
        <v>126</v>
      </c>
      <c r="X8" s="184">
        <v>14862</v>
      </c>
      <c r="Y8" s="182">
        <f aca="true" t="shared" si="1" ref="Y8:Y45">G8-X8</f>
        <v>-37</v>
      </c>
    </row>
    <row r="9" spans="1:25" ht="18" customHeight="1">
      <c r="A9" s="50" t="s">
        <v>500</v>
      </c>
      <c r="B9" s="82">
        <v>1</v>
      </c>
      <c r="C9" s="81">
        <v>17</v>
      </c>
      <c r="D9" s="81">
        <f>C9-F9</f>
        <v>16</v>
      </c>
      <c r="E9" s="73">
        <v>0</v>
      </c>
      <c r="F9" s="81">
        <v>1</v>
      </c>
      <c r="G9" s="73">
        <f>H9+I9</f>
        <v>499</v>
      </c>
      <c r="H9" s="81">
        <v>266</v>
      </c>
      <c r="I9" s="81">
        <v>233</v>
      </c>
      <c r="J9" s="81">
        <v>73</v>
      </c>
      <c r="K9" s="81">
        <v>77</v>
      </c>
      <c r="L9" s="81">
        <v>84</v>
      </c>
      <c r="M9" s="81">
        <v>85</v>
      </c>
      <c r="N9" s="81">
        <v>90</v>
      </c>
      <c r="O9" s="81">
        <v>90</v>
      </c>
      <c r="P9" s="81">
        <f>Q9+R9+S9+T9</f>
        <v>38</v>
      </c>
      <c r="Q9" s="81">
        <v>14</v>
      </c>
      <c r="R9" s="81">
        <v>18</v>
      </c>
      <c r="S9" s="81">
        <v>0</v>
      </c>
      <c r="T9" s="81">
        <v>6</v>
      </c>
      <c r="U9" s="57">
        <f>V9+W9</f>
        <v>5</v>
      </c>
      <c r="V9" s="81">
        <v>1</v>
      </c>
      <c r="W9" s="81">
        <v>4</v>
      </c>
      <c r="X9" s="82">
        <v>493</v>
      </c>
      <c r="Y9" s="127">
        <f t="shared" si="1"/>
        <v>6</v>
      </c>
    </row>
    <row r="10" spans="1:25" ht="18" customHeight="1">
      <c r="A10" s="50" t="s">
        <v>501</v>
      </c>
      <c r="B10" s="82">
        <v>1</v>
      </c>
      <c r="C10" s="81">
        <v>15</v>
      </c>
      <c r="D10" s="81">
        <f aca="true" t="shared" si="2" ref="D10:D26">C10-F10</f>
        <v>12</v>
      </c>
      <c r="E10" s="73">
        <v>0</v>
      </c>
      <c r="F10" s="81">
        <v>3</v>
      </c>
      <c r="G10" s="73">
        <f aca="true" t="shared" si="3" ref="G10:G42">H10+I10</f>
        <v>344</v>
      </c>
      <c r="H10" s="81">
        <v>178</v>
      </c>
      <c r="I10" s="81">
        <v>166</v>
      </c>
      <c r="J10" s="81">
        <v>59</v>
      </c>
      <c r="K10" s="81">
        <v>55</v>
      </c>
      <c r="L10" s="81">
        <v>60</v>
      </c>
      <c r="M10" s="81">
        <v>64</v>
      </c>
      <c r="N10" s="81">
        <v>55</v>
      </c>
      <c r="O10" s="81">
        <v>51</v>
      </c>
      <c r="P10" s="81">
        <f aca="true" t="shared" si="4" ref="P10:P42">Q10+R10+S10+T10</f>
        <v>34</v>
      </c>
      <c r="Q10" s="81">
        <v>20</v>
      </c>
      <c r="R10" s="81">
        <v>14</v>
      </c>
      <c r="S10" s="81">
        <v>0</v>
      </c>
      <c r="T10" s="81">
        <v>0</v>
      </c>
      <c r="U10" s="57">
        <f aca="true" t="shared" si="5" ref="U10:U42">V10+W10</f>
        <v>5</v>
      </c>
      <c r="V10" s="81">
        <v>1</v>
      </c>
      <c r="W10" s="81">
        <v>4</v>
      </c>
      <c r="X10" s="82">
        <v>355</v>
      </c>
      <c r="Y10" s="127">
        <f t="shared" si="1"/>
        <v>-11</v>
      </c>
    </row>
    <row r="11" spans="1:25" ht="18" customHeight="1">
      <c r="A11" s="50" t="s">
        <v>502</v>
      </c>
      <c r="B11" s="82">
        <v>1</v>
      </c>
      <c r="C11" s="81">
        <v>14</v>
      </c>
      <c r="D11" s="81">
        <f t="shared" si="2"/>
        <v>12</v>
      </c>
      <c r="E11" s="73">
        <v>0</v>
      </c>
      <c r="F11" s="81">
        <v>2</v>
      </c>
      <c r="G11" s="73">
        <f t="shared" si="3"/>
        <v>314</v>
      </c>
      <c r="H11" s="81">
        <v>161</v>
      </c>
      <c r="I11" s="81">
        <v>153</v>
      </c>
      <c r="J11" s="81">
        <v>52</v>
      </c>
      <c r="K11" s="81">
        <v>51</v>
      </c>
      <c r="L11" s="81">
        <v>56</v>
      </c>
      <c r="M11" s="81">
        <v>56</v>
      </c>
      <c r="N11" s="81">
        <v>55</v>
      </c>
      <c r="O11" s="81">
        <v>44</v>
      </c>
      <c r="P11" s="81">
        <f t="shared" si="4"/>
        <v>24</v>
      </c>
      <c r="Q11" s="81">
        <v>7</v>
      </c>
      <c r="R11" s="81">
        <v>14</v>
      </c>
      <c r="S11" s="81">
        <v>0</v>
      </c>
      <c r="T11" s="81">
        <v>3</v>
      </c>
      <c r="U11" s="57">
        <f t="shared" si="5"/>
        <v>4</v>
      </c>
      <c r="V11" s="81">
        <v>1</v>
      </c>
      <c r="W11" s="81">
        <v>3</v>
      </c>
      <c r="X11" s="82">
        <v>318</v>
      </c>
      <c r="Y11" s="127">
        <f t="shared" si="1"/>
        <v>-4</v>
      </c>
    </row>
    <row r="12" spans="1:25" ht="18" customHeight="1">
      <c r="A12" s="50" t="s">
        <v>503</v>
      </c>
      <c r="B12" s="82">
        <v>1</v>
      </c>
      <c r="C12" s="81">
        <v>18</v>
      </c>
      <c r="D12" s="81">
        <f t="shared" si="2"/>
        <v>17</v>
      </c>
      <c r="E12" s="73">
        <v>0</v>
      </c>
      <c r="F12" s="81">
        <v>1</v>
      </c>
      <c r="G12" s="73">
        <f t="shared" si="3"/>
        <v>512</v>
      </c>
      <c r="H12" s="81">
        <v>274</v>
      </c>
      <c r="I12" s="81">
        <v>238</v>
      </c>
      <c r="J12" s="81">
        <v>92</v>
      </c>
      <c r="K12" s="81">
        <v>69</v>
      </c>
      <c r="L12" s="81">
        <v>88</v>
      </c>
      <c r="M12" s="81">
        <v>86</v>
      </c>
      <c r="N12" s="81">
        <v>86</v>
      </c>
      <c r="O12" s="81">
        <v>91</v>
      </c>
      <c r="P12" s="81">
        <f t="shared" si="4"/>
        <v>25</v>
      </c>
      <c r="Q12" s="81">
        <v>10</v>
      </c>
      <c r="R12" s="81">
        <v>15</v>
      </c>
      <c r="S12" s="81">
        <v>0</v>
      </c>
      <c r="T12" s="81">
        <v>0</v>
      </c>
      <c r="U12" s="57">
        <f t="shared" si="5"/>
        <v>5</v>
      </c>
      <c r="V12" s="81">
        <v>1</v>
      </c>
      <c r="W12" s="81">
        <v>4</v>
      </c>
      <c r="X12" s="82">
        <v>503</v>
      </c>
      <c r="Y12" s="127">
        <f t="shared" si="1"/>
        <v>9</v>
      </c>
    </row>
    <row r="13" spans="1:25" ht="18" customHeight="1">
      <c r="A13" s="50" t="s">
        <v>504</v>
      </c>
      <c r="B13" s="82">
        <v>1</v>
      </c>
      <c r="C13" s="81">
        <v>20</v>
      </c>
      <c r="D13" s="81">
        <f t="shared" si="2"/>
        <v>18</v>
      </c>
      <c r="E13" s="73">
        <v>0</v>
      </c>
      <c r="F13" s="81">
        <v>2</v>
      </c>
      <c r="G13" s="73">
        <f t="shared" si="3"/>
        <v>523</v>
      </c>
      <c r="H13" s="81">
        <v>275</v>
      </c>
      <c r="I13" s="81">
        <v>248</v>
      </c>
      <c r="J13" s="81">
        <v>84</v>
      </c>
      <c r="K13" s="81">
        <v>90</v>
      </c>
      <c r="L13" s="81">
        <v>83</v>
      </c>
      <c r="M13" s="81">
        <v>90</v>
      </c>
      <c r="N13" s="81">
        <v>91</v>
      </c>
      <c r="O13" s="81">
        <v>85</v>
      </c>
      <c r="P13" s="81">
        <f t="shared" si="4"/>
        <v>28</v>
      </c>
      <c r="Q13" s="81">
        <v>10</v>
      </c>
      <c r="R13" s="81">
        <v>18</v>
      </c>
      <c r="S13" s="81">
        <v>0</v>
      </c>
      <c r="T13" s="81">
        <v>0</v>
      </c>
      <c r="U13" s="57">
        <f t="shared" si="5"/>
        <v>5</v>
      </c>
      <c r="V13" s="81">
        <v>1</v>
      </c>
      <c r="W13" s="81">
        <v>4</v>
      </c>
      <c r="X13" s="82">
        <v>535</v>
      </c>
      <c r="Y13" s="127">
        <f t="shared" si="1"/>
        <v>-12</v>
      </c>
    </row>
    <row r="14" spans="1:25" ht="18" customHeight="1">
      <c r="A14" s="50" t="s">
        <v>505</v>
      </c>
      <c r="B14" s="82">
        <v>1</v>
      </c>
      <c r="C14" s="81">
        <v>18</v>
      </c>
      <c r="D14" s="81">
        <f t="shared" si="2"/>
        <v>16</v>
      </c>
      <c r="E14" s="73">
        <v>0</v>
      </c>
      <c r="F14" s="81">
        <v>2</v>
      </c>
      <c r="G14" s="73">
        <f t="shared" si="3"/>
        <v>535</v>
      </c>
      <c r="H14" s="81">
        <v>261</v>
      </c>
      <c r="I14" s="81">
        <v>274</v>
      </c>
      <c r="J14" s="81">
        <v>81</v>
      </c>
      <c r="K14" s="81">
        <v>106</v>
      </c>
      <c r="L14" s="81">
        <v>80</v>
      </c>
      <c r="M14" s="81">
        <v>100</v>
      </c>
      <c r="N14" s="81">
        <v>94</v>
      </c>
      <c r="O14" s="81">
        <v>74</v>
      </c>
      <c r="P14" s="81">
        <f t="shared" si="4"/>
        <v>27</v>
      </c>
      <c r="Q14" s="81">
        <v>8</v>
      </c>
      <c r="R14" s="81">
        <v>19</v>
      </c>
      <c r="S14" s="81">
        <v>0</v>
      </c>
      <c r="T14" s="81">
        <v>0</v>
      </c>
      <c r="U14" s="57">
        <f t="shared" si="5"/>
        <v>6</v>
      </c>
      <c r="V14" s="81">
        <v>1</v>
      </c>
      <c r="W14" s="81">
        <v>5</v>
      </c>
      <c r="X14" s="82">
        <v>545</v>
      </c>
      <c r="Y14" s="127">
        <f t="shared" si="1"/>
        <v>-10</v>
      </c>
    </row>
    <row r="15" spans="1:25" ht="18" customHeight="1">
      <c r="A15" s="50" t="s">
        <v>261</v>
      </c>
      <c r="B15" s="82">
        <v>1</v>
      </c>
      <c r="C15" s="81">
        <v>34</v>
      </c>
      <c r="D15" s="81">
        <f t="shared" si="2"/>
        <v>33</v>
      </c>
      <c r="E15" s="73">
        <v>0</v>
      </c>
      <c r="F15" s="81">
        <v>1</v>
      </c>
      <c r="G15" s="73">
        <f t="shared" si="3"/>
        <v>1128</v>
      </c>
      <c r="H15" s="81">
        <v>591</v>
      </c>
      <c r="I15" s="81">
        <v>537</v>
      </c>
      <c r="J15" s="81">
        <v>194</v>
      </c>
      <c r="K15" s="81">
        <v>189</v>
      </c>
      <c r="L15" s="81">
        <v>203</v>
      </c>
      <c r="M15" s="81">
        <v>186</v>
      </c>
      <c r="N15" s="81">
        <v>173</v>
      </c>
      <c r="O15" s="81">
        <v>183</v>
      </c>
      <c r="P15" s="81">
        <f t="shared" si="4"/>
        <v>46</v>
      </c>
      <c r="Q15" s="81">
        <v>13</v>
      </c>
      <c r="R15" s="81">
        <v>33</v>
      </c>
      <c r="S15" s="81">
        <v>0</v>
      </c>
      <c r="T15" s="81">
        <v>0</v>
      </c>
      <c r="U15" s="57">
        <f t="shared" si="5"/>
        <v>8</v>
      </c>
      <c r="V15" s="81">
        <v>2</v>
      </c>
      <c r="W15" s="81">
        <v>6</v>
      </c>
      <c r="X15" s="82">
        <v>1100</v>
      </c>
      <c r="Y15" s="127">
        <f t="shared" si="1"/>
        <v>28</v>
      </c>
    </row>
    <row r="16" spans="1:25" ht="18" customHeight="1">
      <c r="A16" s="50" t="s">
        <v>262</v>
      </c>
      <c r="B16" s="82">
        <v>1</v>
      </c>
      <c r="C16" s="81">
        <v>22</v>
      </c>
      <c r="D16" s="81">
        <f t="shared" si="2"/>
        <v>20</v>
      </c>
      <c r="E16" s="73">
        <v>0</v>
      </c>
      <c r="F16" s="81">
        <v>2</v>
      </c>
      <c r="G16" s="73">
        <f t="shared" si="3"/>
        <v>644</v>
      </c>
      <c r="H16" s="81">
        <v>320</v>
      </c>
      <c r="I16" s="81">
        <v>324</v>
      </c>
      <c r="J16" s="81">
        <v>121</v>
      </c>
      <c r="K16" s="81">
        <v>106</v>
      </c>
      <c r="L16" s="81">
        <v>101</v>
      </c>
      <c r="M16" s="81">
        <v>124</v>
      </c>
      <c r="N16" s="81">
        <v>97</v>
      </c>
      <c r="O16" s="81">
        <v>95</v>
      </c>
      <c r="P16" s="81">
        <f t="shared" si="4"/>
        <v>32</v>
      </c>
      <c r="Q16" s="81">
        <v>13</v>
      </c>
      <c r="R16" s="81">
        <v>18</v>
      </c>
      <c r="S16" s="81">
        <v>0</v>
      </c>
      <c r="T16" s="81">
        <v>1</v>
      </c>
      <c r="U16" s="57">
        <f t="shared" si="5"/>
        <v>5</v>
      </c>
      <c r="V16" s="81">
        <v>1</v>
      </c>
      <c r="W16" s="81">
        <v>4</v>
      </c>
      <c r="X16" s="82">
        <v>624</v>
      </c>
      <c r="Y16" s="127">
        <f t="shared" si="1"/>
        <v>20</v>
      </c>
    </row>
    <row r="17" spans="1:25" ht="18" customHeight="1">
      <c r="A17" s="50" t="s">
        <v>506</v>
      </c>
      <c r="B17" s="82">
        <v>1</v>
      </c>
      <c r="C17" s="81">
        <v>6</v>
      </c>
      <c r="D17" s="81">
        <f t="shared" si="2"/>
        <v>6</v>
      </c>
      <c r="E17" s="73">
        <v>0</v>
      </c>
      <c r="F17" s="81">
        <v>0</v>
      </c>
      <c r="G17" s="73">
        <f t="shared" si="3"/>
        <v>92</v>
      </c>
      <c r="H17" s="81">
        <v>43</v>
      </c>
      <c r="I17" s="81">
        <v>49</v>
      </c>
      <c r="J17" s="81">
        <v>10</v>
      </c>
      <c r="K17" s="81">
        <v>12</v>
      </c>
      <c r="L17" s="81">
        <v>14</v>
      </c>
      <c r="M17" s="81">
        <v>17</v>
      </c>
      <c r="N17" s="81">
        <v>16</v>
      </c>
      <c r="O17" s="81">
        <v>23</v>
      </c>
      <c r="P17" s="81">
        <f t="shared" si="4"/>
        <v>11</v>
      </c>
      <c r="Q17" s="81">
        <v>4</v>
      </c>
      <c r="R17" s="81">
        <v>7</v>
      </c>
      <c r="S17" s="81">
        <v>0</v>
      </c>
      <c r="T17" s="81">
        <v>0</v>
      </c>
      <c r="U17" s="57">
        <f t="shared" si="5"/>
        <v>3</v>
      </c>
      <c r="V17" s="81">
        <v>1</v>
      </c>
      <c r="W17" s="81">
        <v>2</v>
      </c>
      <c r="X17" s="82">
        <v>107</v>
      </c>
      <c r="Y17" s="127">
        <f t="shared" si="1"/>
        <v>-15</v>
      </c>
    </row>
    <row r="18" spans="1:25" ht="18" customHeight="1">
      <c r="A18" s="50" t="s">
        <v>507</v>
      </c>
      <c r="B18" s="82">
        <v>1</v>
      </c>
      <c r="C18" s="81">
        <v>6</v>
      </c>
      <c r="D18" s="81">
        <f t="shared" si="2"/>
        <v>6</v>
      </c>
      <c r="E18" s="73">
        <v>0</v>
      </c>
      <c r="F18" s="81">
        <v>0</v>
      </c>
      <c r="G18" s="73">
        <f t="shared" si="3"/>
        <v>95</v>
      </c>
      <c r="H18" s="81">
        <v>52</v>
      </c>
      <c r="I18" s="81">
        <v>43</v>
      </c>
      <c r="J18" s="81">
        <v>17</v>
      </c>
      <c r="K18" s="81">
        <v>14</v>
      </c>
      <c r="L18" s="81">
        <v>12</v>
      </c>
      <c r="M18" s="81">
        <v>18</v>
      </c>
      <c r="N18" s="81">
        <v>15</v>
      </c>
      <c r="O18" s="81">
        <v>19</v>
      </c>
      <c r="P18" s="81">
        <f t="shared" si="4"/>
        <v>10</v>
      </c>
      <c r="Q18" s="81">
        <v>4</v>
      </c>
      <c r="R18" s="81">
        <v>6</v>
      </c>
      <c r="S18" s="81">
        <v>0</v>
      </c>
      <c r="T18" s="81">
        <v>0</v>
      </c>
      <c r="U18" s="57">
        <f t="shared" si="5"/>
        <v>2</v>
      </c>
      <c r="V18" s="81">
        <v>1</v>
      </c>
      <c r="W18" s="81">
        <v>1</v>
      </c>
      <c r="X18" s="82">
        <v>95</v>
      </c>
      <c r="Y18" s="127">
        <f t="shared" si="1"/>
        <v>0</v>
      </c>
    </row>
    <row r="19" spans="1:25" ht="18" customHeight="1">
      <c r="A19" s="50" t="s">
        <v>508</v>
      </c>
      <c r="B19" s="82">
        <v>1</v>
      </c>
      <c r="C19" s="81">
        <v>21</v>
      </c>
      <c r="D19" s="81">
        <f t="shared" si="2"/>
        <v>19</v>
      </c>
      <c r="E19" s="73">
        <v>0</v>
      </c>
      <c r="F19" s="81">
        <v>2</v>
      </c>
      <c r="G19" s="73">
        <f t="shared" si="3"/>
        <v>643</v>
      </c>
      <c r="H19" s="81">
        <v>299</v>
      </c>
      <c r="I19" s="81">
        <v>344</v>
      </c>
      <c r="J19" s="81">
        <v>99</v>
      </c>
      <c r="K19" s="81">
        <v>118</v>
      </c>
      <c r="L19" s="81">
        <v>101</v>
      </c>
      <c r="M19" s="81">
        <v>111</v>
      </c>
      <c r="N19" s="81">
        <v>119</v>
      </c>
      <c r="O19" s="81">
        <v>95</v>
      </c>
      <c r="P19" s="81">
        <f t="shared" si="4"/>
        <v>28</v>
      </c>
      <c r="Q19" s="81">
        <v>10</v>
      </c>
      <c r="R19" s="81">
        <v>18</v>
      </c>
      <c r="S19" s="81">
        <v>0</v>
      </c>
      <c r="T19" s="81">
        <v>0</v>
      </c>
      <c r="U19" s="57">
        <f t="shared" si="5"/>
        <v>6</v>
      </c>
      <c r="V19" s="81">
        <v>1</v>
      </c>
      <c r="W19" s="81">
        <v>5</v>
      </c>
      <c r="X19" s="82">
        <v>638</v>
      </c>
      <c r="Y19" s="127">
        <f t="shared" si="1"/>
        <v>5</v>
      </c>
    </row>
    <row r="20" spans="1:25" ht="18" customHeight="1">
      <c r="A20" s="50" t="s">
        <v>509</v>
      </c>
      <c r="B20" s="82">
        <v>1</v>
      </c>
      <c r="C20" s="81">
        <v>23</v>
      </c>
      <c r="D20" s="81">
        <f t="shared" si="2"/>
        <v>21</v>
      </c>
      <c r="E20" s="73">
        <v>0</v>
      </c>
      <c r="F20" s="81">
        <v>2</v>
      </c>
      <c r="G20" s="73">
        <f t="shared" si="3"/>
        <v>727</v>
      </c>
      <c r="H20" s="81">
        <v>370</v>
      </c>
      <c r="I20" s="81">
        <v>357</v>
      </c>
      <c r="J20" s="81">
        <v>127</v>
      </c>
      <c r="K20" s="81">
        <v>119</v>
      </c>
      <c r="L20" s="81">
        <v>115</v>
      </c>
      <c r="M20" s="81">
        <v>137</v>
      </c>
      <c r="N20" s="81">
        <v>111</v>
      </c>
      <c r="O20" s="81">
        <v>118</v>
      </c>
      <c r="P20" s="81">
        <f t="shared" si="4"/>
        <v>33</v>
      </c>
      <c r="Q20" s="81">
        <v>9</v>
      </c>
      <c r="R20" s="81">
        <v>24</v>
      </c>
      <c r="S20" s="81">
        <v>0</v>
      </c>
      <c r="T20" s="81">
        <v>0</v>
      </c>
      <c r="U20" s="57">
        <f t="shared" si="5"/>
        <v>8</v>
      </c>
      <c r="V20" s="81">
        <v>2</v>
      </c>
      <c r="W20" s="81">
        <v>6</v>
      </c>
      <c r="X20" s="82">
        <v>739</v>
      </c>
      <c r="Y20" s="127">
        <f t="shared" si="1"/>
        <v>-12</v>
      </c>
    </row>
    <row r="21" spans="1:25" ht="18" customHeight="1">
      <c r="A21" s="50" t="s">
        <v>510</v>
      </c>
      <c r="B21" s="82">
        <v>1</v>
      </c>
      <c r="C21" s="81">
        <v>20</v>
      </c>
      <c r="D21" s="81">
        <f t="shared" si="2"/>
        <v>19</v>
      </c>
      <c r="E21" s="73">
        <v>0</v>
      </c>
      <c r="F21" s="81">
        <v>1</v>
      </c>
      <c r="G21" s="73">
        <f t="shared" si="3"/>
        <v>639</v>
      </c>
      <c r="H21" s="81">
        <v>342</v>
      </c>
      <c r="I21" s="81">
        <v>297</v>
      </c>
      <c r="J21" s="81">
        <v>104</v>
      </c>
      <c r="K21" s="81">
        <v>112</v>
      </c>
      <c r="L21" s="81">
        <v>102</v>
      </c>
      <c r="M21" s="81">
        <v>95</v>
      </c>
      <c r="N21" s="81">
        <v>116</v>
      </c>
      <c r="O21" s="81">
        <v>110</v>
      </c>
      <c r="P21" s="81">
        <f t="shared" si="4"/>
        <v>27</v>
      </c>
      <c r="Q21" s="81">
        <v>10</v>
      </c>
      <c r="R21" s="81">
        <v>17</v>
      </c>
      <c r="S21" s="81">
        <v>0</v>
      </c>
      <c r="T21" s="81">
        <v>0</v>
      </c>
      <c r="U21" s="57">
        <f t="shared" si="5"/>
        <v>6</v>
      </c>
      <c r="V21" s="81">
        <v>1</v>
      </c>
      <c r="W21" s="81">
        <v>5</v>
      </c>
      <c r="X21" s="82">
        <v>655</v>
      </c>
      <c r="Y21" s="127">
        <f t="shared" si="1"/>
        <v>-16</v>
      </c>
    </row>
    <row r="22" spans="1:25" ht="18" customHeight="1">
      <c r="A22" s="50" t="s">
        <v>498</v>
      </c>
      <c r="B22" s="82">
        <v>1</v>
      </c>
      <c r="C22" s="81">
        <v>18</v>
      </c>
      <c r="D22" s="81">
        <f t="shared" si="2"/>
        <v>17</v>
      </c>
      <c r="E22" s="73">
        <v>0</v>
      </c>
      <c r="F22" s="81">
        <v>1</v>
      </c>
      <c r="G22" s="73">
        <f t="shared" si="3"/>
        <v>565</v>
      </c>
      <c r="H22" s="81">
        <v>296</v>
      </c>
      <c r="I22" s="81">
        <v>269</v>
      </c>
      <c r="J22" s="81">
        <v>102</v>
      </c>
      <c r="K22" s="81">
        <v>98</v>
      </c>
      <c r="L22" s="81">
        <v>90</v>
      </c>
      <c r="M22" s="81">
        <v>107</v>
      </c>
      <c r="N22" s="81">
        <v>94</v>
      </c>
      <c r="O22" s="81">
        <v>74</v>
      </c>
      <c r="P22" s="81">
        <f t="shared" si="4"/>
        <v>27</v>
      </c>
      <c r="Q22" s="81">
        <v>9</v>
      </c>
      <c r="R22" s="81">
        <v>18</v>
      </c>
      <c r="S22" s="81">
        <v>0</v>
      </c>
      <c r="T22" s="81">
        <v>0</v>
      </c>
      <c r="U22" s="57">
        <f t="shared" si="5"/>
        <v>6</v>
      </c>
      <c r="V22" s="81">
        <v>1</v>
      </c>
      <c r="W22" s="81">
        <v>5</v>
      </c>
      <c r="X22" s="82">
        <v>587</v>
      </c>
      <c r="Y22" s="127">
        <f t="shared" si="1"/>
        <v>-22</v>
      </c>
    </row>
    <row r="23" spans="1:25" ht="18" customHeight="1">
      <c r="A23" s="50" t="s">
        <v>491</v>
      </c>
      <c r="B23" s="82">
        <v>1</v>
      </c>
      <c r="C23" s="81">
        <v>6</v>
      </c>
      <c r="D23" s="81">
        <f t="shared" si="2"/>
        <v>6</v>
      </c>
      <c r="E23" s="73">
        <v>0</v>
      </c>
      <c r="F23" s="81">
        <v>0</v>
      </c>
      <c r="G23" s="73">
        <f t="shared" si="3"/>
        <v>145</v>
      </c>
      <c r="H23" s="81">
        <v>76</v>
      </c>
      <c r="I23" s="81">
        <v>69</v>
      </c>
      <c r="J23" s="81">
        <v>14</v>
      </c>
      <c r="K23" s="81">
        <v>20</v>
      </c>
      <c r="L23" s="81">
        <v>33</v>
      </c>
      <c r="M23" s="81">
        <v>19</v>
      </c>
      <c r="N23" s="81">
        <v>29</v>
      </c>
      <c r="O23" s="81">
        <v>30</v>
      </c>
      <c r="P23" s="81">
        <f t="shared" si="4"/>
        <v>10</v>
      </c>
      <c r="Q23" s="81">
        <v>3</v>
      </c>
      <c r="R23" s="81">
        <v>7</v>
      </c>
      <c r="S23" s="81">
        <v>0</v>
      </c>
      <c r="T23" s="81">
        <v>0</v>
      </c>
      <c r="U23" s="57">
        <f t="shared" si="5"/>
        <v>4</v>
      </c>
      <c r="V23" s="81">
        <v>1</v>
      </c>
      <c r="W23" s="81">
        <v>3</v>
      </c>
      <c r="X23" s="82">
        <v>158</v>
      </c>
      <c r="Y23" s="127">
        <f t="shared" si="1"/>
        <v>-13</v>
      </c>
    </row>
    <row r="24" spans="1:25" ht="18" customHeight="1">
      <c r="A24" s="50" t="s">
        <v>492</v>
      </c>
      <c r="B24" s="82">
        <v>1</v>
      </c>
      <c r="C24" s="81">
        <v>6</v>
      </c>
      <c r="D24" s="81">
        <f t="shared" si="2"/>
        <v>6</v>
      </c>
      <c r="E24" s="73">
        <v>0</v>
      </c>
      <c r="F24" s="81">
        <v>0</v>
      </c>
      <c r="G24" s="73">
        <f t="shared" si="3"/>
        <v>125</v>
      </c>
      <c r="H24" s="81">
        <v>56</v>
      </c>
      <c r="I24" s="81">
        <v>69</v>
      </c>
      <c r="J24" s="81">
        <v>19</v>
      </c>
      <c r="K24" s="81">
        <v>16</v>
      </c>
      <c r="L24" s="81">
        <v>22</v>
      </c>
      <c r="M24" s="81">
        <v>21</v>
      </c>
      <c r="N24" s="81">
        <v>20</v>
      </c>
      <c r="O24" s="81">
        <v>27</v>
      </c>
      <c r="P24" s="81">
        <f t="shared" si="4"/>
        <v>20</v>
      </c>
      <c r="Q24" s="81">
        <v>4</v>
      </c>
      <c r="R24" s="81">
        <v>6</v>
      </c>
      <c r="S24" s="81">
        <v>6</v>
      </c>
      <c r="T24" s="81">
        <v>4</v>
      </c>
      <c r="U24" s="57">
        <f t="shared" si="5"/>
        <v>3</v>
      </c>
      <c r="V24" s="81">
        <v>1</v>
      </c>
      <c r="W24" s="81">
        <v>2</v>
      </c>
      <c r="X24" s="82">
        <v>132</v>
      </c>
      <c r="Y24" s="127">
        <f t="shared" si="1"/>
        <v>-7</v>
      </c>
    </row>
    <row r="25" spans="1:25" ht="18" customHeight="1">
      <c r="A25" s="50" t="s">
        <v>511</v>
      </c>
      <c r="B25" s="82">
        <v>1</v>
      </c>
      <c r="C25" s="81">
        <v>13</v>
      </c>
      <c r="D25" s="81">
        <f t="shared" si="2"/>
        <v>12</v>
      </c>
      <c r="E25" s="73">
        <v>0</v>
      </c>
      <c r="F25" s="81">
        <v>1</v>
      </c>
      <c r="G25" s="73">
        <f t="shared" si="3"/>
        <v>357</v>
      </c>
      <c r="H25" s="81">
        <v>199</v>
      </c>
      <c r="I25" s="81">
        <v>158</v>
      </c>
      <c r="J25" s="81">
        <v>61</v>
      </c>
      <c r="K25" s="81">
        <v>52</v>
      </c>
      <c r="L25" s="81">
        <v>59</v>
      </c>
      <c r="M25" s="81">
        <v>66</v>
      </c>
      <c r="N25" s="81">
        <v>57</v>
      </c>
      <c r="O25" s="81">
        <v>62</v>
      </c>
      <c r="P25" s="81">
        <f t="shared" si="4"/>
        <v>17</v>
      </c>
      <c r="Q25" s="81">
        <v>5</v>
      </c>
      <c r="R25" s="81">
        <v>12</v>
      </c>
      <c r="S25" s="81">
        <v>0</v>
      </c>
      <c r="T25" s="81">
        <v>0</v>
      </c>
      <c r="U25" s="57">
        <f t="shared" si="5"/>
        <v>5</v>
      </c>
      <c r="V25" s="81">
        <v>1</v>
      </c>
      <c r="W25" s="81">
        <v>4</v>
      </c>
      <c r="X25" s="82">
        <v>352</v>
      </c>
      <c r="Y25" s="127">
        <f t="shared" si="1"/>
        <v>5</v>
      </c>
    </row>
    <row r="26" spans="1:25" ht="18" customHeight="1">
      <c r="A26" s="50" t="s">
        <v>512</v>
      </c>
      <c r="B26" s="82">
        <v>1</v>
      </c>
      <c r="C26" s="81">
        <v>10</v>
      </c>
      <c r="D26" s="81">
        <f t="shared" si="2"/>
        <v>10</v>
      </c>
      <c r="E26" s="73">
        <v>0</v>
      </c>
      <c r="F26" s="81">
        <v>0</v>
      </c>
      <c r="G26" s="73">
        <f t="shared" si="3"/>
        <v>248</v>
      </c>
      <c r="H26" s="81">
        <v>132</v>
      </c>
      <c r="I26" s="81">
        <v>116</v>
      </c>
      <c r="J26" s="81">
        <v>42</v>
      </c>
      <c r="K26" s="81">
        <v>30</v>
      </c>
      <c r="L26" s="81">
        <v>48</v>
      </c>
      <c r="M26" s="81">
        <v>47</v>
      </c>
      <c r="N26" s="81">
        <v>32</v>
      </c>
      <c r="O26" s="81">
        <v>49</v>
      </c>
      <c r="P26" s="81">
        <f t="shared" si="4"/>
        <v>15</v>
      </c>
      <c r="Q26" s="81">
        <v>6</v>
      </c>
      <c r="R26" s="81">
        <v>9</v>
      </c>
      <c r="S26" s="81">
        <v>0</v>
      </c>
      <c r="T26" s="81">
        <v>0</v>
      </c>
      <c r="U26" s="57">
        <f t="shared" si="5"/>
        <v>4</v>
      </c>
      <c r="V26" s="81">
        <v>1</v>
      </c>
      <c r="W26" s="81">
        <v>3</v>
      </c>
      <c r="X26" s="82">
        <v>248</v>
      </c>
      <c r="Y26" s="127">
        <f t="shared" si="1"/>
        <v>0</v>
      </c>
    </row>
    <row r="27" spans="1:25" ht="18" customHeight="1">
      <c r="A27" s="50" t="s">
        <v>513</v>
      </c>
      <c r="B27" s="82">
        <v>1</v>
      </c>
      <c r="C27" s="81">
        <v>3</v>
      </c>
      <c r="D27" s="81">
        <v>1</v>
      </c>
      <c r="E27" s="73">
        <v>2</v>
      </c>
      <c r="F27" s="81">
        <v>0</v>
      </c>
      <c r="G27" s="73">
        <f t="shared" si="3"/>
        <v>33</v>
      </c>
      <c r="H27" s="81">
        <v>20</v>
      </c>
      <c r="I27" s="81">
        <v>13</v>
      </c>
      <c r="J27" s="81">
        <v>4</v>
      </c>
      <c r="K27" s="81">
        <v>0</v>
      </c>
      <c r="L27" s="81">
        <v>9</v>
      </c>
      <c r="M27" s="81">
        <v>6</v>
      </c>
      <c r="N27" s="81">
        <v>4</v>
      </c>
      <c r="O27" s="81">
        <v>10</v>
      </c>
      <c r="P27" s="81">
        <f t="shared" si="4"/>
        <v>7</v>
      </c>
      <c r="Q27" s="81">
        <v>2</v>
      </c>
      <c r="R27" s="81">
        <v>5</v>
      </c>
      <c r="S27" s="81">
        <v>0</v>
      </c>
      <c r="T27" s="81">
        <v>0</v>
      </c>
      <c r="U27" s="57">
        <f t="shared" si="5"/>
        <v>2</v>
      </c>
      <c r="V27" s="81">
        <v>1</v>
      </c>
      <c r="W27" s="81">
        <v>1</v>
      </c>
      <c r="X27" s="82">
        <v>39</v>
      </c>
      <c r="Y27" s="127">
        <f t="shared" si="1"/>
        <v>-6</v>
      </c>
    </row>
    <row r="28" spans="1:25" ht="18" customHeight="1">
      <c r="A28" s="50" t="s">
        <v>495</v>
      </c>
      <c r="B28" s="82">
        <v>1</v>
      </c>
      <c r="C28" s="81">
        <v>20</v>
      </c>
      <c r="D28" s="81">
        <f>C28-F28</f>
        <v>18</v>
      </c>
      <c r="E28" s="73">
        <v>0</v>
      </c>
      <c r="F28" s="81">
        <v>2</v>
      </c>
      <c r="G28" s="73">
        <f t="shared" si="3"/>
        <v>613</v>
      </c>
      <c r="H28" s="81">
        <v>297</v>
      </c>
      <c r="I28" s="81">
        <v>316</v>
      </c>
      <c r="J28" s="81">
        <v>106</v>
      </c>
      <c r="K28" s="81">
        <v>86</v>
      </c>
      <c r="L28" s="81">
        <v>94</v>
      </c>
      <c r="M28" s="81">
        <v>104</v>
      </c>
      <c r="N28" s="81">
        <v>111</v>
      </c>
      <c r="O28" s="81">
        <v>112</v>
      </c>
      <c r="P28" s="81">
        <f t="shared" si="4"/>
        <v>27</v>
      </c>
      <c r="Q28" s="81">
        <v>10</v>
      </c>
      <c r="R28" s="81">
        <v>17</v>
      </c>
      <c r="S28" s="81">
        <v>0</v>
      </c>
      <c r="T28" s="81">
        <v>0</v>
      </c>
      <c r="U28" s="57">
        <f t="shared" si="5"/>
        <v>5</v>
      </c>
      <c r="V28" s="81">
        <v>1</v>
      </c>
      <c r="W28" s="81">
        <v>4</v>
      </c>
      <c r="X28" s="82">
        <v>633</v>
      </c>
      <c r="Y28" s="127">
        <f t="shared" si="1"/>
        <v>-20</v>
      </c>
    </row>
    <row r="29" spans="1:25" ht="18" customHeight="1">
      <c r="A29" s="50" t="s">
        <v>271</v>
      </c>
      <c r="B29" s="82">
        <v>1</v>
      </c>
      <c r="C29" s="81">
        <v>27</v>
      </c>
      <c r="D29" s="81">
        <f aca="true" t="shared" si="6" ref="D29:D42">C29-F29</f>
        <v>25</v>
      </c>
      <c r="E29" s="73">
        <v>0</v>
      </c>
      <c r="F29" s="81">
        <v>2</v>
      </c>
      <c r="G29" s="73">
        <f t="shared" si="3"/>
        <v>838</v>
      </c>
      <c r="H29" s="81">
        <v>433</v>
      </c>
      <c r="I29" s="81">
        <v>405</v>
      </c>
      <c r="J29" s="81">
        <v>158</v>
      </c>
      <c r="K29" s="81">
        <v>123</v>
      </c>
      <c r="L29" s="81">
        <v>144</v>
      </c>
      <c r="M29" s="81">
        <v>138</v>
      </c>
      <c r="N29" s="81">
        <v>141</v>
      </c>
      <c r="O29" s="81">
        <v>134</v>
      </c>
      <c r="P29" s="81">
        <f t="shared" si="4"/>
        <v>37</v>
      </c>
      <c r="Q29" s="81">
        <v>12</v>
      </c>
      <c r="R29" s="81">
        <v>25</v>
      </c>
      <c r="S29" s="81">
        <v>0</v>
      </c>
      <c r="T29" s="81">
        <v>0</v>
      </c>
      <c r="U29" s="57">
        <f t="shared" si="5"/>
        <v>6</v>
      </c>
      <c r="V29" s="81">
        <v>1</v>
      </c>
      <c r="W29" s="81">
        <v>5</v>
      </c>
      <c r="X29" s="82">
        <v>845</v>
      </c>
      <c r="Y29" s="127">
        <f t="shared" si="1"/>
        <v>-7</v>
      </c>
    </row>
    <row r="30" spans="1:25" ht="18" customHeight="1">
      <c r="A30" s="50" t="s">
        <v>514</v>
      </c>
      <c r="B30" s="82">
        <v>1</v>
      </c>
      <c r="C30" s="81">
        <v>32</v>
      </c>
      <c r="D30" s="81">
        <f t="shared" si="6"/>
        <v>30</v>
      </c>
      <c r="E30" s="73">
        <v>0</v>
      </c>
      <c r="F30" s="81">
        <v>2</v>
      </c>
      <c r="G30" s="73">
        <f t="shared" si="3"/>
        <v>1005</v>
      </c>
      <c r="H30" s="81">
        <v>497</v>
      </c>
      <c r="I30" s="81">
        <v>508</v>
      </c>
      <c r="J30" s="81">
        <v>168</v>
      </c>
      <c r="K30" s="81">
        <v>178</v>
      </c>
      <c r="L30" s="81">
        <v>179</v>
      </c>
      <c r="M30" s="81">
        <v>180</v>
      </c>
      <c r="N30" s="81">
        <v>178</v>
      </c>
      <c r="O30" s="81">
        <v>122</v>
      </c>
      <c r="P30" s="81">
        <f t="shared" si="4"/>
        <v>44</v>
      </c>
      <c r="Q30" s="81">
        <v>13</v>
      </c>
      <c r="R30" s="81">
        <v>28</v>
      </c>
      <c r="S30" s="81">
        <v>1</v>
      </c>
      <c r="T30" s="81">
        <v>2</v>
      </c>
      <c r="U30" s="57">
        <f t="shared" si="5"/>
        <v>8</v>
      </c>
      <c r="V30" s="81">
        <v>2</v>
      </c>
      <c r="W30" s="81">
        <v>6</v>
      </c>
      <c r="X30" s="82">
        <v>995</v>
      </c>
      <c r="Y30" s="127">
        <f t="shared" si="1"/>
        <v>10</v>
      </c>
    </row>
    <row r="31" spans="1:25" ht="18" customHeight="1">
      <c r="A31" s="50" t="s">
        <v>496</v>
      </c>
      <c r="B31" s="82">
        <v>1</v>
      </c>
      <c r="C31" s="81">
        <v>27</v>
      </c>
      <c r="D31" s="81">
        <f t="shared" si="6"/>
        <v>24</v>
      </c>
      <c r="E31" s="73">
        <v>0</v>
      </c>
      <c r="F31" s="81">
        <v>3</v>
      </c>
      <c r="G31" s="73">
        <f t="shared" si="3"/>
        <v>788</v>
      </c>
      <c r="H31" s="81">
        <v>410</v>
      </c>
      <c r="I31" s="81">
        <v>378</v>
      </c>
      <c r="J31" s="81">
        <v>124</v>
      </c>
      <c r="K31" s="81">
        <v>128</v>
      </c>
      <c r="L31" s="81">
        <v>129</v>
      </c>
      <c r="M31" s="81">
        <v>139</v>
      </c>
      <c r="N31" s="81">
        <v>137</v>
      </c>
      <c r="O31" s="81">
        <v>131</v>
      </c>
      <c r="P31" s="81">
        <f t="shared" si="4"/>
        <v>36</v>
      </c>
      <c r="Q31" s="81">
        <v>11</v>
      </c>
      <c r="R31" s="81">
        <v>25</v>
      </c>
      <c r="S31" s="81">
        <v>0</v>
      </c>
      <c r="T31" s="81">
        <v>0</v>
      </c>
      <c r="U31" s="57">
        <f t="shared" si="5"/>
        <v>6</v>
      </c>
      <c r="V31" s="81">
        <v>1</v>
      </c>
      <c r="W31" s="81">
        <v>5</v>
      </c>
      <c r="X31" s="82">
        <v>786</v>
      </c>
      <c r="Y31" s="127">
        <f t="shared" si="1"/>
        <v>2</v>
      </c>
    </row>
    <row r="32" spans="1:25" ht="18" customHeight="1">
      <c r="A32" s="50" t="s">
        <v>497</v>
      </c>
      <c r="B32" s="82">
        <v>1</v>
      </c>
      <c r="C32" s="81">
        <v>17</v>
      </c>
      <c r="D32" s="81">
        <f t="shared" si="6"/>
        <v>16</v>
      </c>
      <c r="E32" s="73">
        <v>0</v>
      </c>
      <c r="F32" s="81">
        <v>1</v>
      </c>
      <c r="G32" s="73">
        <f t="shared" si="3"/>
        <v>515</v>
      </c>
      <c r="H32" s="81">
        <v>279</v>
      </c>
      <c r="I32" s="81">
        <v>236</v>
      </c>
      <c r="J32" s="81">
        <v>95</v>
      </c>
      <c r="K32" s="81">
        <v>99</v>
      </c>
      <c r="L32" s="81">
        <v>82</v>
      </c>
      <c r="M32" s="81">
        <v>94</v>
      </c>
      <c r="N32" s="81">
        <v>68</v>
      </c>
      <c r="O32" s="81">
        <v>77</v>
      </c>
      <c r="P32" s="81">
        <f t="shared" si="4"/>
        <v>26</v>
      </c>
      <c r="Q32" s="81">
        <v>7</v>
      </c>
      <c r="R32" s="81">
        <v>19</v>
      </c>
      <c r="S32" s="81">
        <v>0</v>
      </c>
      <c r="T32" s="81">
        <v>0</v>
      </c>
      <c r="U32" s="57">
        <f t="shared" si="5"/>
        <v>7</v>
      </c>
      <c r="V32" s="81">
        <v>1</v>
      </c>
      <c r="W32" s="81">
        <v>6</v>
      </c>
      <c r="X32" s="82">
        <v>490</v>
      </c>
      <c r="Y32" s="127">
        <f t="shared" si="1"/>
        <v>25</v>
      </c>
    </row>
    <row r="33" spans="1:25" ht="18" customHeight="1">
      <c r="A33" s="50" t="s">
        <v>493</v>
      </c>
      <c r="B33" s="82">
        <v>1</v>
      </c>
      <c r="C33" s="81">
        <v>14</v>
      </c>
      <c r="D33" s="81">
        <f t="shared" si="6"/>
        <v>12</v>
      </c>
      <c r="E33" s="73">
        <v>0</v>
      </c>
      <c r="F33" s="81">
        <v>2</v>
      </c>
      <c r="G33" s="73">
        <f t="shared" si="3"/>
        <v>387</v>
      </c>
      <c r="H33" s="81">
        <v>205</v>
      </c>
      <c r="I33" s="81">
        <v>182</v>
      </c>
      <c r="J33" s="81">
        <v>54</v>
      </c>
      <c r="K33" s="81">
        <v>57</v>
      </c>
      <c r="L33" s="81">
        <v>68</v>
      </c>
      <c r="M33" s="81">
        <v>74</v>
      </c>
      <c r="N33" s="81">
        <v>68</v>
      </c>
      <c r="O33" s="81">
        <v>66</v>
      </c>
      <c r="P33" s="81">
        <f t="shared" si="4"/>
        <v>21</v>
      </c>
      <c r="Q33" s="81">
        <v>7</v>
      </c>
      <c r="R33" s="81">
        <v>14</v>
      </c>
      <c r="S33" s="81">
        <v>0</v>
      </c>
      <c r="T33" s="81">
        <v>0</v>
      </c>
      <c r="U33" s="57">
        <f t="shared" si="5"/>
        <v>4</v>
      </c>
      <c r="V33" s="81">
        <v>1</v>
      </c>
      <c r="W33" s="81">
        <v>3</v>
      </c>
      <c r="X33" s="82">
        <v>399</v>
      </c>
      <c r="Y33" s="127">
        <f t="shared" si="1"/>
        <v>-12</v>
      </c>
    </row>
    <row r="34" spans="1:25" ht="18" customHeight="1">
      <c r="A34" s="50" t="s">
        <v>515</v>
      </c>
      <c r="B34" s="82">
        <v>1</v>
      </c>
      <c r="C34" s="81">
        <v>14</v>
      </c>
      <c r="D34" s="81">
        <f t="shared" si="6"/>
        <v>13</v>
      </c>
      <c r="E34" s="73">
        <v>0</v>
      </c>
      <c r="F34" s="81">
        <v>1</v>
      </c>
      <c r="G34" s="73">
        <f t="shared" si="3"/>
        <v>453</v>
      </c>
      <c r="H34" s="81">
        <v>215</v>
      </c>
      <c r="I34" s="81">
        <v>238</v>
      </c>
      <c r="J34" s="81">
        <v>83</v>
      </c>
      <c r="K34" s="81">
        <v>80</v>
      </c>
      <c r="L34" s="81">
        <v>71</v>
      </c>
      <c r="M34" s="81">
        <v>73</v>
      </c>
      <c r="N34" s="81">
        <v>78</v>
      </c>
      <c r="O34" s="81">
        <v>68</v>
      </c>
      <c r="P34" s="81">
        <f t="shared" si="4"/>
        <v>23</v>
      </c>
      <c r="Q34" s="81">
        <v>9</v>
      </c>
      <c r="R34" s="81">
        <v>12</v>
      </c>
      <c r="S34" s="81">
        <v>1</v>
      </c>
      <c r="T34" s="81">
        <v>1</v>
      </c>
      <c r="U34" s="57">
        <f t="shared" si="5"/>
        <v>6</v>
      </c>
      <c r="V34" s="81">
        <v>1</v>
      </c>
      <c r="W34" s="81">
        <v>5</v>
      </c>
      <c r="X34" s="82">
        <v>428</v>
      </c>
      <c r="Y34" s="127">
        <f t="shared" si="1"/>
        <v>25</v>
      </c>
    </row>
    <row r="35" spans="1:25" ht="18" customHeight="1">
      <c r="A35" s="50" t="s">
        <v>516</v>
      </c>
      <c r="B35" s="82">
        <v>1</v>
      </c>
      <c r="C35" s="81">
        <v>14</v>
      </c>
      <c r="D35" s="81">
        <f t="shared" si="6"/>
        <v>14</v>
      </c>
      <c r="E35" s="73">
        <v>0</v>
      </c>
      <c r="F35" s="81">
        <v>0</v>
      </c>
      <c r="G35" s="73">
        <f t="shared" si="3"/>
        <v>442</v>
      </c>
      <c r="H35" s="81">
        <v>230</v>
      </c>
      <c r="I35" s="81">
        <v>212</v>
      </c>
      <c r="J35" s="81">
        <v>64</v>
      </c>
      <c r="K35" s="81">
        <v>83</v>
      </c>
      <c r="L35" s="81">
        <v>64</v>
      </c>
      <c r="M35" s="81">
        <v>87</v>
      </c>
      <c r="N35" s="81">
        <v>68</v>
      </c>
      <c r="O35" s="81">
        <v>76</v>
      </c>
      <c r="P35" s="81">
        <f t="shared" si="4"/>
        <v>22</v>
      </c>
      <c r="Q35" s="81">
        <v>8</v>
      </c>
      <c r="R35" s="81">
        <v>13</v>
      </c>
      <c r="S35" s="81">
        <v>0</v>
      </c>
      <c r="T35" s="81">
        <v>1</v>
      </c>
      <c r="U35" s="57">
        <f t="shared" si="5"/>
        <v>5</v>
      </c>
      <c r="V35" s="81">
        <v>1</v>
      </c>
      <c r="W35" s="81">
        <v>4</v>
      </c>
      <c r="X35" s="82">
        <v>463</v>
      </c>
      <c r="Y35" s="127">
        <f t="shared" si="1"/>
        <v>-21</v>
      </c>
    </row>
    <row r="36" spans="1:25" ht="18" customHeight="1">
      <c r="A36" s="50" t="s">
        <v>517</v>
      </c>
      <c r="B36" s="82">
        <v>1</v>
      </c>
      <c r="C36" s="81">
        <v>6</v>
      </c>
      <c r="D36" s="81">
        <f t="shared" si="6"/>
        <v>6</v>
      </c>
      <c r="E36" s="73">
        <v>0</v>
      </c>
      <c r="F36" s="81">
        <v>0</v>
      </c>
      <c r="G36" s="73">
        <f t="shared" si="3"/>
        <v>130</v>
      </c>
      <c r="H36" s="81">
        <v>58</v>
      </c>
      <c r="I36" s="81">
        <v>72</v>
      </c>
      <c r="J36" s="81">
        <v>15</v>
      </c>
      <c r="K36" s="81">
        <v>15</v>
      </c>
      <c r="L36" s="81">
        <v>25</v>
      </c>
      <c r="M36" s="81">
        <v>27</v>
      </c>
      <c r="N36" s="81">
        <v>20</v>
      </c>
      <c r="O36" s="81">
        <v>28</v>
      </c>
      <c r="P36" s="81">
        <f t="shared" si="4"/>
        <v>10</v>
      </c>
      <c r="Q36" s="81">
        <v>4</v>
      </c>
      <c r="R36" s="81">
        <v>6</v>
      </c>
      <c r="S36" s="81">
        <v>0</v>
      </c>
      <c r="T36" s="81">
        <v>0</v>
      </c>
      <c r="U36" s="57">
        <f t="shared" si="5"/>
        <v>1</v>
      </c>
      <c r="V36" s="81">
        <v>1</v>
      </c>
      <c r="W36" s="81">
        <v>0</v>
      </c>
      <c r="X36" s="82">
        <v>146</v>
      </c>
      <c r="Y36" s="127">
        <f t="shared" si="1"/>
        <v>-16</v>
      </c>
    </row>
    <row r="37" spans="1:25" ht="18" customHeight="1">
      <c r="A37" s="50" t="s">
        <v>276</v>
      </c>
      <c r="B37" s="82">
        <v>1</v>
      </c>
      <c r="C37" s="81">
        <v>13</v>
      </c>
      <c r="D37" s="81">
        <f t="shared" si="6"/>
        <v>12</v>
      </c>
      <c r="E37" s="73">
        <v>0</v>
      </c>
      <c r="F37" s="81">
        <v>1</v>
      </c>
      <c r="G37" s="73">
        <f t="shared" si="3"/>
        <v>340</v>
      </c>
      <c r="H37" s="81">
        <v>172</v>
      </c>
      <c r="I37" s="81">
        <v>168</v>
      </c>
      <c r="J37" s="81">
        <v>60</v>
      </c>
      <c r="K37" s="81">
        <v>71</v>
      </c>
      <c r="L37" s="81">
        <v>47</v>
      </c>
      <c r="M37" s="81">
        <v>52</v>
      </c>
      <c r="N37" s="81">
        <v>64</v>
      </c>
      <c r="O37" s="81">
        <v>46</v>
      </c>
      <c r="P37" s="81">
        <f t="shared" si="4"/>
        <v>18</v>
      </c>
      <c r="Q37" s="81">
        <v>5</v>
      </c>
      <c r="R37" s="81">
        <v>13</v>
      </c>
      <c r="S37" s="81">
        <v>0</v>
      </c>
      <c r="T37" s="81">
        <v>0</v>
      </c>
      <c r="U37" s="57">
        <f t="shared" si="5"/>
        <v>5</v>
      </c>
      <c r="V37" s="81">
        <v>1</v>
      </c>
      <c r="W37" s="81">
        <v>4</v>
      </c>
      <c r="X37" s="82">
        <v>327</v>
      </c>
      <c r="Y37" s="127">
        <f t="shared" si="1"/>
        <v>13</v>
      </c>
    </row>
    <row r="38" spans="1:25" ht="18" customHeight="1">
      <c r="A38" s="35" t="s">
        <v>277</v>
      </c>
      <c r="B38" s="82">
        <v>1</v>
      </c>
      <c r="C38" s="81">
        <v>8</v>
      </c>
      <c r="D38" s="81">
        <f t="shared" si="6"/>
        <v>8</v>
      </c>
      <c r="E38" s="73">
        <v>0</v>
      </c>
      <c r="F38" s="81">
        <v>0</v>
      </c>
      <c r="G38" s="73">
        <f t="shared" si="3"/>
        <v>223</v>
      </c>
      <c r="H38" s="81">
        <v>111</v>
      </c>
      <c r="I38" s="81">
        <v>112</v>
      </c>
      <c r="J38" s="81">
        <v>34</v>
      </c>
      <c r="K38" s="81">
        <v>41</v>
      </c>
      <c r="L38" s="81">
        <v>43</v>
      </c>
      <c r="M38" s="81">
        <v>32</v>
      </c>
      <c r="N38" s="81">
        <v>40</v>
      </c>
      <c r="O38" s="81">
        <v>33</v>
      </c>
      <c r="P38" s="81">
        <f t="shared" si="4"/>
        <v>15</v>
      </c>
      <c r="Q38" s="81">
        <v>6</v>
      </c>
      <c r="R38" s="81">
        <v>9</v>
      </c>
      <c r="S38" s="81">
        <v>0</v>
      </c>
      <c r="T38" s="81">
        <v>0</v>
      </c>
      <c r="U38" s="57">
        <f t="shared" si="5"/>
        <v>5</v>
      </c>
      <c r="V38" s="81">
        <v>1</v>
      </c>
      <c r="W38" s="81">
        <v>4</v>
      </c>
      <c r="X38" s="82">
        <v>226</v>
      </c>
      <c r="Y38" s="127">
        <f t="shared" si="1"/>
        <v>-3</v>
      </c>
    </row>
    <row r="39" spans="1:25" ht="18" customHeight="1">
      <c r="A39" s="50" t="s">
        <v>518</v>
      </c>
      <c r="B39" s="82">
        <v>1</v>
      </c>
      <c r="C39" s="81">
        <v>6</v>
      </c>
      <c r="D39" s="81">
        <f t="shared" si="6"/>
        <v>6</v>
      </c>
      <c r="E39" s="73">
        <v>0</v>
      </c>
      <c r="F39" s="81">
        <v>0</v>
      </c>
      <c r="G39" s="73">
        <f t="shared" si="3"/>
        <v>91</v>
      </c>
      <c r="H39" s="81">
        <v>46</v>
      </c>
      <c r="I39" s="81">
        <v>45</v>
      </c>
      <c r="J39" s="81">
        <v>9</v>
      </c>
      <c r="K39" s="81">
        <v>16</v>
      </c>
      <c r="L39" s="81">
        <v>14</v>
      </c>
      <c r="M39" s="81">
        <v>17</v>
      </c>
      <c r="N39" s="81">
        <v>16</v>
      </c>
      <c r="O39" s="81">
        <v>19</v>
      </c>
      <c r="P39" s="81">
        <f t="shared" si="4"/>
        <v>10</v>
      </c>
      <c r="Q39" s="81">
        <v>4</v>
      </c>
      <c r="R39" s="81">
        <v>6</v>
      </c>
      <c r="S39" s="81">
        <v>0</v>
      </c>
      <c r="T39" s="81">
        <v>0</v>
      </c>
      <c r="U39" s="57">
        <f t="shared" si="5"/>
        <v>2</v>
      </c>
      <c r="V39" s="81">
        <v>1</v>
      </c>
      <c r="W39" s="81">
        <v>1</v>
      </c>
      <c r="X39" s="82">
        <v>96</v>
      </c>
      <c r="Y39" s="127">
        <f t="shared" si="1"/>
        <v>-5</v>
      </c>
    </row>
    <row r="40" spans="1:25" ht="18" customHeight="1">
      <c r="A40" s="35" t="s">
        <v>542</v>
      </c>
      <c r="B40" s="82">
        <v>1</v>
      </c>
      <c r="C40" s="81">
        <v>14</v>
      </c>
      <c r="D40" s="81">
        <f t="shared" si="6"/>
        <v>11</v>
      </c>
      <c r="E40" s="73">
        <v>0</v>
      </c>
      <c r="F40" s="81">
        <v>3</v>
      </c>
      <c r="G40" s="73">
        <f t="shared" si="3"/>
        <v>305</v>
      </c>
      <c r="H40" s="81">
        <v>158</v>
      </c>
      <c r="I40" s="81">
        <v>147</v>
      </c>
      <c r="J40" s="81">
        <v>51</v>
      </c>
      <c r="K40" s="81">
        <v>46</v>
      </c>
      <c r="L40" s="81">
        <v>57</v>
      </c>
      <c r="M40" s="81">
        <v>44</v>
      </c>
      <c r="N40" s="81">
        <v>51</v>
      </c>
      <c r="O40" s="81">
        <v>56</v>
      </c>
      <c r="P40" s="81">
        <f t="shared" si="4"/>
        <v>22</v>
      </c>
      <c r="Q40" s="81">
        <v>6</v>
      </c>
      <c r="R40" s="81">
        <v>16</v>
      </c>
      <c r="S40" s="81">
        <v>0</v>
      </c>
      <c r="T40" s="81">
        <v>0</v>
      </c>
      <c r="U40" s="57">
        <f t="shared" si="5"/>
        <v>5</v>
      </c>
      <c r="V40" s="81">
        <v>2</v>
      </c>
      <c r="W40" s="81">
        <v>3</v>
      </c>
      <c r="X40" s="82">
        <v>308</v>
      </c>
      <c r="Y40" s="127">
        <f t="shared" si="1"/>
        <v>-3</v>
      </c>
    </row>
    <row r="41" spans="1:25" ht="18" customHeight="1">
      <c r="A41" s="35" t="s">
        <v>543</v>
      </c>
      <c r="B41" s="82">
        <v>1</v>
      </c>
      <c r="C41" s="81">
        <v>10</v>
      </c>
      <c r="D41" s="81">
        <f t="shared" si="6"/>
        <v>10</v>
      </c>
      <c r="E41" s="73">
        <v>0</v>
      </c>
      <c r="F41" s="81">
        <v>0</v>
      </c>
      <c r="G41" s="73">
        <f t="shared" si="3"/>
        <v>250</v>
      </c>
      <c r="H41" s="81">
        <v>124</v>
      </c>
      <c r="I41" s="81">
        <v>126</v>
      </c>
      <c r="J41" s="81">
        <v>41</v>
      </c>
      <c r="K41" s="81">
        <v>28</v>
      </c>
      <c r="L41" s="81">
        <v>53</v>
      </c>
      <c r="M41" s="81">
        <v>46</v>
      </c>
      <c r="N41" s="81">
        <v>37</v>
      </c>
      <c r="O41" s="81">
        <v>45</v>
      </c>
      <c r="P41" s="81">
        <f t="shared" si="4"/>
        <v>15</v>
      </c>
      <c r="Q41" s="81">
        <v>6</v>
      </c>
      <c r="R41" s="81">
        <v>9</v>
      </c>
      <c r="S41" s="81">
        <v>0</v>
      </c>
      <c r="T41" s="81">
        <v>0</v>
      </c>
      <c r="U41" s="57">
        <f t="shared" si="5"/>
        <v>4</v>
      </c>
      <c r="V41" s="81">
        <v>1</v>
      </c>
      <c r="W41" s="81">
        <v>3</v>
      </c>
      <c r="X41" s="82">
        <v>241</v>
      </c>
      <c r="Y41" s="127">
        <f t="shared" si="1"/>
        <v>9</v>
      </c>
    </row>
    <row r="42" spans="1:25" ht="18" customHeight="1">
      <c r="A42" s="35" t="s">
        <v>544</v>
      </c>
      <c r="B42" s="82">
        <v>1</v>
      </c>
      <c r="C42" s="81">
        <v>10</v>
      </c>
      <c r="D42" s="81">
        <f t="shared" si="6"/>
        <v>9</v>
      </c>
      <c r="E42" s="73">
        <v>0</v>
      </c>
      <c r="F42" s="81">
        <v>1</v>
      </c>
      <c r="G42" s="73">
        <f t="shared" si="3"/>
        <v>277</v>
      </c>
      <c r="H42" s="81">
        <v>135</v>
      </c>
      <c r="I42" s="81">
        <v>142</v>
      </c>
      <c r="J42" s="81">
        <v>53</v>
      </c>
      <c r="K42" s="81">
        <v>39</v>
      </c>
      <c r="L42" s="81">
        <v>33</v>
      </c>
      <c r="M42" s="81">
        <v>48</v>
      </c>
      <c r="N42" s="81">
        <v>63</v>
      </c>
      <c r="O42" s="81">
        <v>41</v>
      </c>
      <c r="P42" s="81">
        <f t="shared" si="4"/>
        <v>16</v>
      </c>
      <c r="Q42" s="81">
        <v>5</v>
      </c>
      <c r="R42" s="81">
        <v>10</v>
      </c>
      <c r="S42" s="81">
        <v>0</v>
      </c>
      <c r="T42" s="81">
        <v>1</v>
      </c>
      <c r="U42" s="57">
        <f t="shared" si="5"/>
        <v>3</v>
      </c>
      <c r="V42" s="81">
        <v>1</v>
      </c>
      <c r="W42" s="81">
        <v>2</v>
      </c>
      <c r="X42" s="82">
        <v>256</v>
      </c>
      <c r="Y42" s="127">
        <f t="shared" si="1"/>
        <v>21</v>
      </c>
    </row>
    <row r="43" spans="1:25" ht="18" customHeight="1">
      <c r="A43" s="47"/>
      <c r="B43" s="82"/>
      <c r="C43" s="81"/>
      <c r="D43" s="81"/>
      <c r="E43" s="81"/>
      <c r="F43" s="81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127"/>
    </row>
    <row r="44" spans="1:25" s="128" customFormat="1" ht="18" customHeight="1">
      <c r="A44" s="132" t="s">
        <v>355</v>
      </c>
      <c r="B44" s="133">
        <v>1</v>
      </c>
      <c r="C44" s="134">
        <v>19</v>
      </c>
      <c r="D44" s="134">
        <v>18</v>
      </c>
      <c r="E44" s="134">
        <v>1</v>
      </c>
      <c r="F44" s="134">
        <v>0</v>
      </c>
      <c r="G44" s="134">
        <f>H44+I44</f>
        <v>704</v>
      </c>
      <c r="H44" s="134">
        <v>351</v>
      </c>
      <c r="I44" s="134">
        <v>353</v>
      </c>
      <c r="J44" s="134">
        <v>119</v>
      </c>
      <c r="K44" s="134">
        <v>117</v>
      </c>
      <c r="L44" s="134">
        <v>118</v>
      </c>
      <c r="M44" s="134">
        <v>116</v>
      </c>
      <c r="N44" s="134">
        <v>123</v>
      </c>
      <c r="O44" s="134">
        <v>111</v>
      </c>
      <c r="P44" s="166">
        <f>Q44+R44+S44+T44</f>
        <v>29</v>
      </c>
      <c r="Q44" s="134">
        <v>16</v>
      </c>
      <c r="R44" s="134">
        <v>10</v>
      </c>
      <c r="S44" s="134">
        <v>2</v>
      </c>
      <c r="T44" s="134">
        <v>1</v>
      </c>
      <c r="U44" s="134">
        <v>3</v>
      </c>
      <c r="V44" s="134">
        <v>2</v>
      </c>
      <c r="W44" s="134">
        <v>1</v>
      </c>
      <c r="X44" s="133">
        <v>705</v>
      </c>
      <c r="Y44" s="127">
        <f t="shared" si="1"/>
        <v>-1</v>
      </c>
    </row>
    <row r="45" spans="1:25" s="128" customFormat="1" ht="18" customHeight="1">
      <c r="A45" s="136" t="s">
        <v>481</v>
      </c>
      <c r="B45" s="133">
        <v>1</v>
      </c>
      <c r="C45" s="134">
        <v>13</v>
      </c>
      <c r="D45" s="134">
        <v>13</v>
      </c>
      <c r="E45" s="134">
        <v>0</v>
      </c>
      <c r="F45" s="134">
        <v>0</v>
      </c>
      <c r="G45" s="134">
        <f>H45+I45</f>
        <v>276</v>
      </c>
      <c r="H45" s="134">
        <v>132</v>
      </c>
      <c r="I45" s="134">
        <v>144</v>
      </c>
      <c r="J45" s="134">
        <v>72</v>
      </c>
      <c r="K45" s="134">
        <v>71</v>
      </c>
      <c r="L45" s="134">
        <v>61</v>
      </c>
      <c r="M45" s="134">
        <v>46</v>
      </c>
      <c r="N45" s="134">
        <v>19</v>
      </c>
      <c r="O45" s="134">
        <v>7</v>
      </c>
      <c r="P45" s="166">
        <f>Q45+R45+S45+T45</f>
        <v>26</v>
      </c>
      <c r="Q45" s="134">
        <v>6</v>
      </c>
      <c r="R45" s="134">
        <v>14</v>
      </c>
      <c r="S45" s="134">
        <v>1</v>
      </c>
      <c r="T45" s="134">
        <v>5</v>
      </c>
      <c r="U45" s="134">
        <v>6</v>
      </c>
      <c r="V45" s="134">
        <v>2</v>
      </c>
      <c r="W45" s="134">
        <v>4</v>
      </c>
      <c r="X45" s="133">
        <v>208</v>
      </c>
      <c r="Y45" s="127">
        <f t="shared" si="1"/>
        <v>68</v>
      </c>
    </row>
    <row r="46" spans="23:25" ht="21" customHeight="1">
      <c r="W46" s="70"/>
      <c r="X46" s="70"/>
      <c r="Y46" s="84" t="s">
        <v>519</v>
      </c>
    </row>
    <row r="50" ht="14.25">
      <c r="W50" s="45"/>
    </row>
  </sheetData>
  <mergeCells count="28">
    <mergeCell ref="V4:V5"/>
    <mergeCell ref="W4:W5"/>
    <mergeCell ref="X4:X5"/>
    <mergeCell ref="Y4:Y5"/>
    <mergeCell ref="P4:P5"/>
    <mergeCell ref="Q4:R4"/>
    <mergeCell ref="S4:T4"/>
    <mergeCell ref="U4:U5"/>
    <mergeCell ref="P3:T3"/>
    <mergeCell ref="U3:W3"/>
    <mergeCell ref="X3:Y3"/>
    <mergeCell ref="C4:C5"/>
    <mergeCell ref="D4:D5"/>
    <mergeCell ref="E4:E5"/>
    <mergeCell ref="F4:F5"/>
    <mergeCell ref="G4:G5"/>
    <mergeCell ref="H4:H5"/>
    <mergeCell ref="I4:I5"/>
    <mergeCell ref="A3:A5"/>
    <mergeCell ref="B3:B5"/>
    <mergeCell ref="C3:F3"/>
    <mergeCell ref="G3:O3"/>
    <mergeCell ref="J4:J5"/>
    <mergeCell ref="K4:K5"/>
    <mergeCell ref="L4:L5"/>
    <mergeCell ref="M4:M5"/>
    <mergeCell ref="N4:N5"/>
    <mergeCell ref="O4:O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11"/>
  <sheetViews>
    <sheetView workbookViewId="0" topLeftCell="A1">
      <pane ySplit="5" topLeftCell="BM6" activePane="bottomLeft" state="frozen"/>
      <selection pane="topLeft" activeCell="A1" sqref="A1"/>
      <selection pane="bottomLeft" activeCell="D18" sqref="D18"/>
    </sheetView>
  </sheetViews>
  <sheetFormatPr defaultColWidth="9.00390625" defaultRowHeight="13.5"/>
  <cols>
    <col min="1" max="1" width="10.625" style="27" customWidth="1"/>
    <col min="2" max="16384" width="9.00390625" style="27" customWidth="1"/>
  </cols>
  <sheetData>
    <row r="1" ht="24" customHeight="1">
      <c r="A1" s="26" t="s">
        <v>394</v>
      </c>
    </row>
    <row r="2" spans="9:17" ht="24" customHeight="1">
      <c r="I2" s="28"/>
      <c r="J2" s="28"/>
      <c r="P2" s="56"/>
      <c r="Q2" s="46" t="s">
        <v>310</v>
      </c>
    </row>
    <row r="3" spans="1:17" ht="24" customHeight="1">
      <c r="A3" s="381" t="s">
        <v>375</v>
      </c>
      <c r="B3" s="381" t="s">
        <v>239</v>
      </c>
      <c r="C3" s="385" t="s">
        <v>241</v>
      </c>
      <c r="D3" s="304"/>
      <c r="E3" s="302"/>
      <c r="F3" s="385" t="s">
        <v>396</v>
      </c>
      <c r="G3" s="304"/>
      <c r="H3" s="304"/>
      <c r="I3" s="304"/>
      <c r="J3" s="304"/>
      <c r="K3" s="302"/>
      <c r="L3" s="385" t="s">
        <v>390</v>
      </c>
      <c r="M3" s="304"/>
      <c r="N3" s="304"/>
      <c r="O3" s="304"/>
      <c r="P3" s="302"/>
      <c r="Q3" s="381" t="s">
        <v>240</v>
      </c>
    </row>
    <row r="4" spans="1:17" ht="24" customHeight="1">
      <c r="A4" s="306"/>
      <c r="B4" s="306"/>
      <c r="C4" s="305" t="s">
        <v>251</v>
      </c>
      <c r="D4" s="381" t="s">
        <v>377</v>
      </c>
      <c r="E4" s="284" t="s">
        <v>395</v>
      </c>
      <c r="F4" s="305" t="s">
        <v>251</v>
      </c>
      <c r="G4" s="305" t="s">
        <v>252</v>
      </c>
      <c r="H4" s="305" t="s">
        <v>253</v>
      </c>
      <c r="I4" s="387" t="s">
        <v>379</v>
      </c>
      <c r="J4" s="387" t="s">
        <v>380</v>
      </c>
      <c r="K4" s="387" t="s">
        <v>381</v>
      </c>
      <c r="L4" s="305" t="s">
        <v>251</v>
      </c>
      <c r="M4" s="308" t="s">
        <v>385</v>
      </c>
      <c r="N4" s="309"/>
      <c r="O4" s="308" t="s">
        <v>386</v>
      </c>
      <c r="P4" s="309"/>
      <c r="Q4" s="306"/>
    </row>
    <row r="5" spans="1:17" ht="24" customHeight="1">
      <c r="A5" s="307"/>
      <c r="B5" s="307"/>
      <c r="C5" s="305"/>
      <c r="D5" s="307"/>
      <c r="E5" s="284"/>
      <c r="F5" s="305"/>
      <c r="G5" s="305"/>
      <c r="H5" s="305"/>
      <c r="I5" s="302"/>
      <c r="J5" s="302"/>
      <c r="K5" s="302"/>
      <c r="L5" s="305"/>
      <c r="M5" s="32" t="s">
        <v>252</v>
      </c>
      <c r="N5" s="32" t="s">
        <v>253</v>
      </c>
      <c r="O5" s="32" t="s">
        <v>252</v>
      </c>
      <c r="P5" s="32" t="s">
        <v>253</v>
      </c>
      <c r="Q5" s="307"/>
    </row>
    <row r="6" spans="1:17" ht="24" customHeight="1">
      <c r="A6" s="38" t="s">
        <v>576</v>
      </c>
      <c r="B6" s="9">
        <v>17</v>
      </c>
      <c r="C6" s="9">
        <v>230</v>
      </c>
      <c r="D6" s="9">
        <v>216</v>
      </c>
      <c r="E6" s="9">
        <v>14</v>
      </c>
      <c r="F6" s="9">
        <v>7844</v>
      </c>
      <c r="G6" s="9">
        <v>4044</v>
      </c>
      <c r="H6" s="9">
        <v>3800</v>
      </c>
      <c r="I6" s="9">
        <v>2572</v>
      </c>
      <c r="J6" s="9">
        <v>2584</v>
      </c>
      <c r="K6" s="9">
        <v>2688</v>
      </c>
      <c r="L6" s="9">
        <v>541</v>
      </c>
      <c r="M6" s="9">
        <v>303</v>
      </c>
      <c r="N6" s="9">
        <v>187</v>
      </c>
      <c r="O6" s="9">
        <v>33</v>
      </c>
      <c r="P6" s="9">
        <v>18</v>
      </c>
      <c r="Q6" s="9">
        <v>51</v>
      </c>
    </row>
    <row r="7" spans="1:17" ht="24" customHeight="1">
      <c r="A7" s="39" t="s">
        <v>437</v>
      </c>
      <c r="B7" s="9">
        <v>18</v>
      </c>
      <c r="C7" s="9">
        <v>229</v>
      </c>
      <c r="D7" s="9">
        <v>215</v>
      </c>
      <c r="E7" s="9">
        <v>14</v>
      </c>
      <c r="F7" s="9">
        <v>7755</v>
      </c>
      <c r="G7" s="9">
        <v>3987</v>
      </c>
      <c r="H7" s="9">
        <v>3768</v>
      </c>
      <c r="I7" s="9">
        <v>2607</v>
      </c>
      <c r="J7" s="9">
        <v>2562</v>
      </c>
      <c r="K7" s="9">
        <v>2586</v>
      </c>
      <c r="L7" s="9">
        <v>552</v>
      </c>
      <c r="M7" s="9">
        <v>303</v>
      </c>
      <c r="N7" s="9">
        <v>194</v>
      </c>
      <c r="O7" s="9">
        <v>32</v>
      </c>
      <c r="P7" s="9">
        <v>23</v>
      </c>
      <c r="Q7" s="9">
        <v>52</v>
      </c>
    </row>
    <row r="8" spans="1:17" ht="24" customHeight="1">
      <c r="A8" s="39" t="s">
        <v>533</v>
      </c>
      <c r="B8" s="9">
        <v>19</v>
      </c>
      <c r="C8" s="9">
        <v>249</v>
      </c>
      <c r="D8" s="9">
        <v>229</v>
      </c>
      <c r="E8" s="9">
        <v>20</v>
      </c>
      <c r="F8" s="9">
        <v>8264</v>
      </c>
      <c r="G8" s="9">
        <v>4281</v>
      </c>
      <c r="H8" s="9">
        <v>3983</v>
      </c>
      <c r="I8" s="9">
        <v>2801</v>
      </c>
      <c r="J8" s="9">
        <v>2753</v>
      </c>
      <c r="K8" s="9">
        <v>2710</v>
      </c>
      <c r="L8" s="9">
        <v>604</v>
      </c>
      <c r="M8" s="9">
        <v>323</v>
      </c>
      <c r="N8" s="9">
        <v>208</v>
      </c>
      <c r="O8" s="9">
        <v>45</v>
      </c>
      <c r="P8" s="9">
        <v>28</v>
      </c>
      <c r="Q8" s="9">
        <v>72</v>
      </c>
    </row>
    <row r="9" spans="1:17" ht="24" customHeight="1">
      <c r="A9" s="39" t="s">
        <v>557</v>
      </c>
      <c r="B9" s="9">
        <v>19</v>
      </c>
      <c r="C9" s="9">
        <v>254</v>
      </c>
      <c r="D9" s="9">
        <v>232</v>
      </c>
      <c r="E9" s="9">
        <v>22</v>
      </c>
      <c r="F9" s="9">
        <v>8259</v>
      </c>
      <c r="G9" s="9">
        <v>4279</v>
      </c>
      <c r="H9" s="9">
        <v>3980</v>
      </c>
      <c r="I9" s="9">
        <v>2718</v>
      </c>
      <c r="J9" s="9">
        <v>2793</v>
      </c>
      <c r="K9" s="9">
        <v>2748</v>
      </c>
      <c r="L9" s="9">
        <v>602</v>
      </c>
      <c r="M9" s="9">
        <v>331</v>
      </c>
      <c r="N9" s="9">
        <v>212</v>
      </c>
      <c r="O9" s="9">
        <v>31</v>
      </c>
      <c r="P9" s="9">
        <v>28</v>
      </c>
      <c r="Q9" s="9">
        <v>72</v>
      </c>
    </row>
    <row r="10" spans="1:17" s="121" customFormat="1" ht="24" customHeight="1">
      <c r="A10" s="39" t="s">
        <v>566</v>
      </c>
      <c r="B10" s="9">
        <v>19</v>
      </c>
      <c r="C10" s="9">
        <v>257</v>
      </c>
      <c r="D10" s="9">
        <v>232</v>
      </c>
      <c r="E10" s="9">
        <v>25</v>
      </c>
      <c r="F10" s="9">
        <v>8261</v>
      </c>
      <c r="G10" s="9">
        <v>4283</v>
      </c>
      <c r="H10" s="9">
        <v>3978</v>
      </c>
      <c r="I10" s="9">
        <v>2761</v>
      </c>
      <c r="J10" s="9">
        <v>2711</v>
      </c>
      <c r="K10" s="9">
        <v>2789</v>
      </c>
      <c r="L10" s="9">
        <v>638</v>
      </c>
      <c r="M10" s="9">
        <v>331</v>
      </c>
      <c r="N10" s="9">
        <v>219</v>
      </c>
      <c r="O10" s="9">
        <v>49</v>
      </c>
      <c r="P10" s="9">
        <v>39</v>
      </c>
      <c r="Q10" s="9">
        <v>59</v>
      </c>
    </row>
    <row r="11" spans="15:17" ht="24" customHeight="1">
      <c r="O11" s="55"/>
      <c r="P11" s="55"/>
      <c r="Q11" s="55" t="s">
        <v>234</v>
      </c>
    </row>
  </sheetData>
  <mergeCells count="18">
    <mergeCell ref="E4:E5"/>
    <mergeCell ref="C3:E3"/>
    <mergeCell ref="L4:L5"/>
    <mergeCell ref="M4:N4"/>
    <mergeCell ref="F3:K3"/>
    <mergeCell ref="L3:P3"/>
    <mergeCell ref="A3:A5"/>
    <mergeCell ref="B3:B5"/>
    <mergeCell ref="C4:C5"/>
    <mergeCell ref="D4:D5"/>
    <mergeCell ref="Q3:Q5"/>
    <mergeCell ref="F4:F5"/>
    <mergeCell ref="J4:J5"/>
    <mergeCell ref="K4:K5"/>
    <mergeCell ref="G4:G5"/>
    <mergeCell ref="H4:H5"/>
    <mergeCell ref="I4:I5"/>
    <mergeCell ref="O4:P4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9" scale="85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M6" sqref="M6:N6"/>
    </sheetView>
  </sheetViews>
  <sheetFormatPr defaultColWidth="9.00390625" defaultRowHeight="13.5"/>
  <cols>
    <col min="1" max="1" width="13.00390625" style="27" customWidth="1"/>
    <col min="2" max="6" width="8.625" style="27" customWidth="1"/>
    <col min="7" max="7" width="8.375" style="27" customWidth="1"/>
    <col min="8" max="20" width="8.625" style="27" customWidth="1"/>
    <col min="21" max="21" width="8.625" style="91" customWidth="1"/>
    <col min="22" max="16384" width="9.00390625" style="27" customWidth="1"/>
  </cols>
  <sheetData>
    <row r="1" ht="24" customHeight="1">
      <c r="A1" s="26" t="s">
        <v>281</v>
      </c>
    </row>
    <row r="2" spans="1:21" ht="24" customHeight="1">
      <c r="A2" s="27" t="s">
        <v>572</v>
      </c>
      <c r="U2" s="92" t="s">
        <v>556</v>
      </c>
    </row>
    <row r="3" spans="1:21" ht="24" customHeight="1">
      <c r="A3" s="308" t="s">
        <v>387</v>
      </c>
      <c r="B3" s="308" t="s">
        <v>239</v>
      </c>
      <c r="C3" s="385" t="s">
        <v>241</v>
      </c>
      <c r="D3" s="304"/>
      <c r="E3" s="302"/>
      <c r="F3" s="385" t="s">
        <v>396</v>
      </c>
      <c r="G3" s="304"/>
      <c r="H3" s="304"/>
      <c r="I3" s="304"/>
      <c r="J3" s="304"/>
      <c r="K3" s="302"/>
      <c r="L3" s="385" t="s">
        <v>390</v>
      </c>
      <c r="M3" s="304"/>
      <c r="N3" s="304"/>
      <c r="O3" s="304"/>
      <c r="P3" s="302"/>
      <c r="Q3" s="308" t="s">
        <v>240</v>
      </c>
      <c r="R3" s="309"/>
      <c r="S3" s="309"/>
      <c r="T3" s="309" t="s">
        <v>282</v>
      </c>
      <c r="U3" s="309"/>
    </row>
    <row r="4" spans="1:21" ht="24" customHeight="1">
      <c r="A4" s="309"/>
      <c r="B4" s="309"/>
      <c r="C4" s="305" t="s">
        <v>251</v>
      </c>
      <c r="D4" s="381" t="s">
        <v>377</v>
      </c>
      <c r="E4" s="303" t="s">
        <v>398</v>
      </c>
      <c r="F4" s="305" t="s">
        <v>251</v>
      </c>
      <c r="G4" s="305" t="s">
        <v>252</v>
      </c>
      <c r="H4" s="305" t="s">
        <v>253</v>
      </c>
      <c r="I4" s="308" t="s">
        <v>379</v>
      </c>
      <c r="J4" s="308" t="s">
        <v>380</v>
      </c>
      <c r="K4" s="308" t="s">
        <v>381</v>
      </c>
      <c r="L4" s="305" t="s">
        <v>251</v>
      </c>
      <c r="M4" s="308" t="s">
        <v>385</v>
      </c>
      <c r="N4" s="309"/>
      <c r="O4" s="308" t="s">
        <v>386</v>
      </c>
      <c r="P4" s="309"/>
      <c r="Q4" s="305" t="s">
        <v>251</v>
      </c>
      <c r="R4" s="305" t="s">
        <v>255</v>
      </c>
      <c r="S4" s="221" t="s">
        <v>397</v>
      </c>
      <c r="T4" s="305" t="s">
        <v>256</v>
      </c>
      <c r="U4" s="395" t="s">
        <v>393</v>
      </c>
    </row>
    <row r="5" spans="1:21" ht="24" customHeight="1">
      <c r="A5" s="309"/>
      <c r="B5" s="309"/>
      <c r="C5" s="305"/>
      <c r="D5" s="307"/>
      <c r="E5" s="300"/>
      <c r="F5" s="305"/>
      <c r="G5" s="305"/>
      <c r="H5" s="305"/>
      <c r="I5" s="309"/>
      <c r="J5" s="309"/>
      <c r="K5" s="309"/>
      <c r="L5" s="305"/>
      <c r="M5" s="32" t="s">
        <v>252</v>
      </c>
      <c r="N5" s="32" t="s">
        <v>253</v>
      </c>
      <c r="O5" s="32" t="s">
        <v>252</v>
      </c>
      <c r="P5" s="32" t="s">
        <v>253</v>
      </c>
      <c r="Q5" s="305"/>
      <c r="R5" s="305"/>
      <c r="S5" s="222"/>
      <c r="T5" s="305"/>
      <c r="U5" s="396"/>
    </row>
    <row r="6" spans="1:21" s="121" customFormat="1" ht="24" customHeight="1">
      <c r="A6" s="125" t="s">
        <v>368</v>
      </c>
      <c r="B6" s="126">
        <f>B8+B26+B27+B28</f>
        <v>19</v>
      </c>
      <c r="C6" s="126">
        <f aca="true" t="shared" si="0" ref="C6:T6">C8+C26+C27+C28</f>
        <v>254</v>
      </c>
      <c r="D6" s="126">
        <f t="shared" si="0"/>
        <v>232</v>
      </c>
      <c r="E6" s="126">
        <f t="shared" si="0"/>
        <v>22</v>
      </c>
      <c r="F6" s="126">
        <f t="shared" si="0"/>
        <v>8259</v>
      </c>
      <c r="G6" s="126">
        <f t="shared" si="0"/>
        <v>4279</v>
      </c>
      <c r="H6" s="126">
        <f t="shared" si="0"/>
        <v>3980</v>
      </c>
      <c r="I6" s="126">
        <f t="shared" si="0"/>
        <v>2718</v>
      </c>
      <c r="J6" s="126">
        <f t="shared" si="0"/>
        <v>2793</v>
      </c>
      <c r="K6" s="126">
        <f t="shared" si="0"/>
        <v>2748</v>
      </c>
      <c r="L6" s="126">
        <f t="shared" si="0"/>
        <v>602</v>
      </c>
      <c r="M6" s="126">
        <f t="shared" si="0"/>
        <v>331</v>
      </c>
      <c r="N6" s="126">
        <f t="shared" si="0"/>
        <v>212</v>
      </c>
      <c r="O6" s="126">
        <f t="shared" si="0"/>
        <v>31</v>
      </c>
      <c r="P6" s="126">
        <f t="shared" si="0"/>
        <v>28</v>
      </c>
      <c r="Q6" s="126">
        <f t="shared" si="0"/>
        <v>72</v>
      </c>
      <c r="R6" s="126">
        <f t="shared" si="0"/>
        <v>21</v>
      </c>
      <c r="S6" s="126">
        <f t="shared" si="0"/>
        <v>51</v>
      </c>
      <c r="T6" s="126">
        <f t="shared" si="0"/>
        <v>8264</v>
      </c>
      <c r="U6" s="137">
        <f>F6-T6</f>
        <v>-5</v>
      </c>
    </row>
    <row r="7" spans="1:21" ht="24" customHeight="1">
      <c r="A7" s="185" t="s">
        <v>539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70"/>
    </row>
    <row r="8" spans="1:21" s="121" customFormat="1" ht="24" customHeight="1">
      <c r="A8" s="138" t="s">
        <v>257</v>
      </c>
      <c r="B8" s="130">
        <f>SUM(B9:B24)</f>
        <v>16</v>
      </c>
      <c r="C8" s="130">
        <f>D8+E8</f>
        <v>218</v>
      </c>
      <c r="D8" s="130">
        <f aca="true" t="shared" si="1" ref="D8:T8">SUM(D9:D24)</f>
        <v>196</v>
      </c>
      <c r="E8" s="130">
        <f t="shared" si="1"/>
        <v>22</v>
      </c>
      <c r="F8" s="130">
        <f t="shared" si="1"/>
        <v>6912</v>
      </c>
      <c r="G8" s="130">
        <f t="shared" si="1"/>
        <v>3543</v>
      </c>
      <c r="H8" s="130">
        <f t="shared" si="1"/>
        <v>3369</v>
      </c>
      <c r="I8" s="130">
        <f t="shared" si="1"/>
        <v>2296</v>
      </c>
      <c r="J8" s="130">
        <f t="shared" si="1"/>
        <v>2305</v>
      </c>
      <c r="K8" s="130">
        <f t="shared" si="1"/>
        <v>2311</v>
      </c>
      <c r="L8" s="130">
        <f t="shared" si="1"/>
        <v>494</v>
      </c>
      <c r="M8" s="130">
        <f t="shared" si="1"/>
        <v>281</v>
      </c>
      <c r="N8" s="130">
        <f t="shared" si="1"/>
        <v>192</v>
      </c>
      <c r="O8" s="130">
        <f t="shared" si="1"/>
        <v>7</v>
      </c>
      <c r="P8" s="130">
        <f t="shared" si="1"/>
        <v>14</v>
      </c>
      <c r="Q8" s="130">
        <f t="shared" si="1"/>
        <v>65</v>
      </c>
      <c r="R8" s="130">
        <f t="shared" si="1"/>
        <v>17</v>
      </c>
      <c r="S8" s="130">
        <f t="shared" si="1"/>
        <v>48</v>
      </c>
      <c r="T8" s="130">
        <f t="shared" si="1"/>
        <v>6984</v>
      </c>
      <c r="U8" s="139">
        <f>F8-T8</f>
        <v>-72</v>
      </c>
    </row>
    <row r="9" spans="1:21" ht="24" customHeight="1">
      <c r="A9" s="50" t="s">
        <v>487</v>
      </c>
      <c r="B9" s="73">
        <v>1</v>
      </c>
      <c r="C9" s="73">
        <v>14</v>
      </c>
      <c r="D9" s="73">
        <f>C9-E9</f>
        <v>12</v>
      </c>
      <c r="E9" s="73">
        <v>2</v>
      </c>
      <c r="F9" s="73">
        <v>384</v>
      </c>
      <c r="G9" s="73">
        <v>212</v>
      </c>
      <c r="H9" s="73">
        <v>172</v>
      </c>
      <c r="I9" s="73">
        <v>131</v>
      </c>
      <c r="J9" s="73">
        <v>129</v>
      </c>
      <c r="K9" s="73">
        <v>124</v>
      </c>
      <c r="L9" s="73">
        <f>M9+N9+O9+P9</f>
        <v>39</v>
      </c>
      <c r="M9" s="73">
        <v>24</v>
      </c>
      <c r="N9" s="73">
        <v>14</v>
      </c>
      <c r="O9" s="73">
        <v>0</v>
      </c>
      <c r="P9" s="73">
        <v>1</v>
      </c>
      <c r="Q9" s="73">
        <f>R9+S9</f>
        <v>3</v>
      </c>
      <c r="R9" s="73">
        <v>1</v>
      </c>
      <c r="S9" s="73">
        <v>2</v>
      </c>
      <c r="T9" s="73">
        <v>399</v>
      </c>
      <c r="U9" s="93">
        <f>F9-T9</f>
        <v>-15</v>
      </c>
    </row>
    <row r="10" spans="1:21" ht="24" customHeight="1">
      <c r="A10" s="50" t="s">
        <v>488</v>
      </c>
      <c r="B10" s="73">
        <v>1</v>
      </c>
      <c r="C10" s="73">
        <v>11</v>
      </c>
      <c r="D10" s="73">
        <f aca="true" t="shared" si="2" ref="D10:D24">C10-E10</f>
        <v>10</v>
      </c>
      <c r="E10" s="73">
        <v>1</v>
      </c>
      <c r="F10" s="73">
        <v>385</v>
      </c>
      <c r="G10" s="73">
        <v>190</v>
      </c>
      <c r="H10" s="73">
        <v>195</v>
      </c>
      <c r="I10" s="73">
        <v>149</v>
      </c>
      <c r="J10" s="73">
        <v>116</v>
      </c>
      <c r="K10" s="73">
        <v>120</v>
      </c>
      <c r="L10" s="73">
        <f aca="true" t="shared" si="3" ref="L10:L24">M10+N10+O10+P10</f>
        <v>36</v>
      </c>
      <c r="M10" s="73">
        <v>24</v>
      </c>
      <c r="N10" s="73">
        <v>12</v>
      </c>
      <c r="O10" s="73">
        <v>0</v>
      </c>
      <c r="P10" s="73">
        <v>0</v>
      </c>
      <c r="Q10" s="73">
        <f aca="true" t="shared" si="4" ref="Q10:Q24">R10+S10</f>
        <v>3</v>
      </c>
      <c r="R10" s="73">
        <v>1</v>
      </c>
      <c r="S10" s="73">
        <v>2</v>
      </c>
      <c r="T10" s="73">
        <v>387</v>
      </c>
      <c r="U10" s="93">
        <f aca="true" t="shared" si="5" ref="U10:U24">F10-T10</f>
        <v>-2</v>
      </c>
    </row>
    <row r="11" spans="1:21" ht="24" customHeight="1">
      <c r="A11" s="50" t="s">
        <v>489</v>
      </c>
      <c r="B11" s="73">
        <v>1</v>
      </c>
      <c r="C11" s="73">
        <v>18</v>
      </c>
      <c r="D11" s="73">
        <f t="shared" si="2"/>
        <v>17</v>
      </c>
      <c r="E11" s="73">
        <v>1</v>
      </c>
      <c r="F11" s="73">
        <v>620</v>
      </c>
      <c r="G11" s="73">
        <v>312</v>
      </c>
      <c r="H11" s="73">
        <v>308</v>
      </c>
      <c r="I11" s="73">
        <v>186</v>
      </c>
      <c r="J11" s="73">
        <v>215</v>
      </c>
      <c r="K11" s="73">
        <v>219</v>
      </c>
      <c r="L11" s="73">
        <f t="shared" si="3"/>
        <v>37</v>
      </c>
      <c r="M11" s="73">
        <v>23</v>
      </c>
      <c r="N11" s="73">
        <v>13</v>
      </c>
      <c r="O11" s="73">
        <v>0</v>
      </c>
      <c r="P11" s="73">
        <v>1</v>
      </c>
      <c r="Q11" s="73">
        <f t="shared" si="4"/>
        <v>3</v>
      </c>
      <c r="R11" s="73">
        <v>1</v>
      </c>
      <c r="S11" s="73">
        <v>2</v>
      </c>
      <c r="T11" s="73">
        <v>663</v>
      </c>
      <c r="U11" s="93">
        <f t="shared" si="5"/>
        <v>-43</v>
      </c>
    </row>
    <row r="12" spans="1:21" ht="24" customHeight="1">
      <c r="A12" s="50" t="s">
        <v>261</v>
      </c>
      <c r="B12" s="73">
        <v>1</v>
      </c>
      <c r="C12" s="73">
        <v>14</v>
      </c>
      <c r="D12" s="73">
        <f t="shared" si="2"/>
        <v>13</v>
      </c>
      <c r="E12" s="73">
        <v>1</v>
      </c>
      <c r="F12" s="73">
        <v>442</v>
      </c>
      <c r="G12" s="73">
        <v>220</v>
      </c>
      <c r="H12" s="73">
        <v>222</v>
      </c>
      <c r="I12" s="73">
        <v>164</v>
      </c>
      <c r="J12" s="73">
        <v>130</v>
      </c>
      <c r="K12" s="73">
        <v>148</v>
      </c>
      <c r="L12" s="73">
        <f t="shared" si="3"/>
        <v>27</v>
      </c>
      <c r="M12" s="73">
        <v>12</v>
      </c>
      <c r="N12" s="73">
        <v>15</v>
      </c>
      <c r="O12" s="73">
        <v>0</v>
      </c>
      <c r="P12" s="73">
        <v>0</v>
      </c>
      <c r="Q12" s="73">
        <f t="shared" si="4"/>
        <v>3</v>
      </c>
      <c r="R12" s="73">
        <v>1</v>
      </c>
      <c r="S12" s="73">
        <v>2</v>
      </c>
      <c r="T12" s="73">
        <v>418</v>
      </c>
      <c r="U12" s="93">
        <f t="shared" si="5"/>
        <v>24</v>
      </c>
    </row>
    <row r="13" spans="1:21" ht="24" customHeight="1">
      <c r="A13" s="50" t="s">
        <v>490</v>
      </c>
      <c r="B13" s="73">
        <v>1</v>
      </c>
      <c r="C13" s="73">
        <v>24</v>
      </c>
      <c r="D13" s="73">
        <f t="shared" si="2"/>
        <v>22</v>
      </c>
      <c r="E13" s="73">
        <v>2</v>
      </c>
      <c r="F13" s="73">
        <v>845</v>
      </c>
      <c r="G13" s="73">
        <v>442</v>
      </c>
      <c r="H13" s="73">
        <v>403</v>
      </c>
      <c r="I13" s="73">
        <v>278</v>
      </c>
      <c r="J13" s="73">
        <v>261</v>
      </c>
      <c r="K13" s="73">
        <v>306</v>
      </c>
      <c r="L13" s="73">
        <f t="shared" si="3"/>
        <v>52</v>
      </c>
      <c r="M13" s="73">
        <v>32</v>
      </c>
      <c r="N13" s="73">
        <v>19</v>
      </c>
      <c r="O13" s="73">
        <v>0</v>
      </c>
      <c r="P13" s="73">
        <v>1</v>
      </c>
      <c r="Q13" s="73">
        <f t="shared" si="4"/>
        <v>9</v>
      </c>
      <c r="R13" s="73">
        <v>2</v>
      </c>
      <c r="S13" s="73">
        <v>7</v>
      </c>
      <c r="T13" s="73">
        <v>838</v>
      </c>
      <c r="U13" s="93">
        <f t="shared" si="5"/>
        <v>7</v>
      </c>
    </row>
    <row r="14" spans="1:21" ht="24" customHeight="1">
      <c r="A14" s="50" t="s">
        <v>491</v>
      </c>
      <c r="B14" s="73">
        <v>1</v>
      </c>
      <c r="C14" s="73">
        <v>3</v>
      </c>
      <c r="D14" s="73">
        <f t="shared" si="2"/>
        <v>3</v>
      </c>
      <c r="E14" s="73">
        <v>0</v>
      </c>
      <c r="F14" s="73">
        <v>92</v>
      </c>
      <c r="G14" s="73">
        <v>44</v>
      </c>
      <c r="H14" s="73">
        <v>48</v>
      </c>
      <c r="I14" s="73">
        <v>32</v>
      </c>
      <c r="J14" s="73">
        <v>32</v>
      </c>
      <c r="K14" s="73">
        <v>28</v>
      </c>
      <c r="L14" s="73">
        <f t="shared" si="3"/>
        <v>14</v>
      </c>
      <c r="M14" s="73">
        <v>6</v>
      </c>
      <c r="N14" s="73">
        <v>7</v>
      </c>
      <c r="O14" s="73">
        <v>0</v>
      </c>
      <c r="P14" s="73">
        <v>1</v>
      </c>
      <c r="Q14" s="73">
        <f t="shared" si="4"/>
        <v>3</v>
      </c>
      <c r="R14" s="73">
        <v>1</v>
      </c>
      <c r="S14" s="73">
        <v>2</v>
      </c>
      <c r="T14" s="73">
        <v>85</v>
      </c>
      <c r="U14" s="93">
        <f t="shared" si="5"/>
        <v>7</v>
      </c>
    </row>
    <row r="15" spans="1:21" ht="24" customHeight="1">
      <c r="A15" s="50" t="s">
        <v>492</v>
      </c>
      <c r="B15" s="73">
        <v>1</v>
      </c>
      <c r="C15" s="73">
        <v>3</v>
      </c>
      <c r="D15" s="73">
        <f t="shared" si="2"/>
        <v>3</v>
      </c>
      <c r="E15" s="73">
        <v>0</v>
      </c>
      <c r="F15" s="73">
        <v>88</v>
      </c>
      <c r="G15" s="73">
        <v>51</v>
      </c>
      <c r="H15" s="73">
        <v>37</v>
      </c>
      <c r="I15" s="73">
        <v>30</v>
      </c>
      <c r="J15" s="73">
        <v>33</v>
      </c>
      <c r="K15" s="73">
        <v>25</v>
      </c>
      <c r="L15" s="73">
        <f t="shared" si="3"/>
        <v>20</v>
      </c>
      <c r="M15" s="73">
        <v>7</v>
      </c>
      <c r="N15" s="73">
        <v>5</v>
      </c>
      <c r="O15" s="73">
        <v>2</v>
      </c>
      <c r="P15" s="73">
        <v>6</v>
      </c>
      <c r="Q15" s="73">
        <f t="shared" si="4"/>
        <v>2</v>
      </c>
      <c r="R15" s="73">
        <v>1</v>
      </c>
      <c r="S15" s="73">
        <v>1</v>
      </c>
      <c r="T15" s="73">
        <v>85</v>
      </c>
      <c r="U15" s="93">
        <f t="shared" si="5"/>
        <v>3</v>
      </c>
    </row>
    <row r="16" spans="1:21" ht="24" customHeight="1">
      <c r="A16" s="50" t="s">
        <v>493</v>
      </c>
      <c r="B16" s="73">
        <v>1</v>
      </c>
      <c r="C16" s="73">
        <v>15</v>
      </c>
      <c r="D16" s="73">
        <f t="shared" si="2"/>
        <v>14</v>
      </c>
      <c r="E16" s="73">
        <v>1</v>
      </c>
      <c r="F16" s="73">
        <v>491</v>
      </c>
      <c r="G16" s="73">
        <v>249</v>
      </c>
      <c r="H16" s="73">
        <v>242</v>
      </c>
      <c r="I16" s="73">
        <v>167</v>
      </c>
      <c r="J16" s="73">
        <v>158</v>
      </c>
      <c r="K16" s="73">
        <v>166</v>
      </c>
      <c r="L16" s="73">
        <f t="shared" si="3"/>
        <v>34</v>
      </c>
      <c r="M16" s="73">
        <v>19</v>
      </c>
      <c r="N16" s="73">
        <v>12</v>
      </c>
      <c r="O16" s="73">
        <v>2</v>
      </c>
      <c r="P16" s="73">
        <v>1</v>
      </c>
      <c r="Q16" s="73">
        <f t="shared" si="4"/>
        <v>4</v>
      </c>
      <c r="R16" s="73">
        <v>1</v>
      </c>
      <c r="S16" s="73">
        <v>3</v>
      </c>
      <c r="T16" s="73">
        <v>517</v>
      </c>
      <c r="U16" s="93">
        <f t="shared" si="5"/>
        <v>-26</v>
      </c>
    </row>
    <row r="17" spans="1:21" ht="24" customHeight="1">
      <c r="A17" s="50" t="s">
        <v>494</v>
      </c>
      <c r="B17" s="73">
        <v>1</v>
      </c>
      <c r="C17" s="73">
        <v>17</v>
      </c>
      <c r="D17" s="73">
        <f t="shared" si="2"/>
        <v>15</v>
      </c>
      <c r="E17" s="73">
        <v>2</v>
      </c>
      <c r="F17" s="73">
        <v>530</v>
      </c>
      <c r="G17" s="73">
        <v>264</v>
      </c>
      <c r="H17" s="73">
        <v>266</v>
      </c>
      <c r="I17" s="73">
        <v>171</v>
      </c>
      <c r="J17" s="73">
        <v>180</v>
      </c>
      <c r="K17" s="73">
        <v>179</v>
      </c>
      <c r="L17" s="73">
        <f t="shared" si="3"/>
        <v>34</v>
      </c>
      <c r="M17" s="73">
        <v>18</v>
      </c>
      <c r="N17" s="73">
        <v>15</v>
      </c>
      <c r="O17" s="73">
        <v>0</v>
      </c>
      <c r="P17" s="73">
        <v>1</v>
      </c>
      <c r="Q17" s="73">
        <f t="shared" si="4"/>
        <v>3</v>
      </c>
      <c r="R17" s="73">
        <v>1</v>
      </c>
      <c r="S17" s="73">
        <v>2</v>
      </c>
      <c r="T17" s="73">
        <v>547</v>
      </c>
      <c r="U17" s="93">
        <f t="shared" si="5"/>
        <v>-17</v>
      </c>
    </row>
    <row r="18" spans="1:21" ht="24" customHeight="1">
      <c r="A18" s="50" t="s">
        <v>495</v>
      </c>
      <c r="B18" s="73">
        <v>1</v>
      </c>
      <c r="C18" s="73">
        <v>20</v>
      </c>
      <c r="D18" s="73">
        <f t="shared" si="2"/>
        <v>18</v>
      </c>
      <c r="E18" s="73">
        <v>2</v>
      </c>
      <c r="F18" s="73">
        <v>681</v>
      </c>
      <c r="G18" s="73">
        <v>358</v>
      </c>
      <c r="H18" s="73">
        <v>323</v>
      </c>
      <c r="I18" s="73">
        <v>232</v>
      </c>
      <c r="J18" s="73">
        <v>219</v>
      </c>
      <c r="K18" s="73">
        <v>230</v>
      </c>
      <c r="L18" s="73">
        <f t="shared" si="3"/>
        <v>41</v>
      </c>
      <c r="M18" s="73">
        <v>26</v>
      </c>
      <c r="N18" s="73">
        <v>14</v>
      </c>
      <c r="O18" s="73">
        <v>0</v>
      </c>
      <c r="P18" s="73">
        <v>1</v>
      </c>
      <c r="Q18" s="73">
        <f t="shared" si="4"/>
        <v>4</v>
      </c>
      <c r="R18" s="73">
        <v>1</v>
      </c>
      <c r="S18" s="73">
        <v>3</v>
      </c>
      <c r="T18" s="73">
        <v>657</v>
      </c>
      <c r="U18" s="93">
        <f t="shared" si="5"/>
        <v>24</v>
      </c>
    </row>
    <row r="19" spans="1:21" ht="24" customHeight="1">
      <c r="A19" s="50" t="s">
        <v>496</v>
      </c>
      <c r="B19" s="73">
        <v>1</v>
      </c>
      <c r="C19" s="73">
        <v>11</v>
      </c>
      <c r="D19" s="73">
        <f t="shared" si="2"/>
        <v>11</v>
      </c>
      <c r="E19" s="73">
        <v>0</v>
      </c>
      <c r="F19" s="73">
        <v>371</v>
      </c>
      <c r="G19" s="73">
        <v>211</v>
      </c>
      <c r="H19" s="73">
        <v>160</v>
      </c>
      <c r="I19" s="73">
        <v>125</v>
      </c>
      <c r="J19" s="73">
        <v>140</v>
      </c>
      <c r="K19" s="73">
        <v>106</v>
      </c>
      <c r="L19" s="73">
        <f t="shared" si="3"/>
        <v>24</v>
      </c>
      <c r="M19" s="73">
        <v>11</v>
      </c>
      <c r="N19" s="73">
        <v>13</v>
      </c>
      <c r="O19" s="73">
        <v>0</v>
      </c>
      <c r="P19" s="73">
        <v>0</v>
      </c>
      <c r="Q19" s="73">
        <f t="shared" si="4"/>
        <v>3</v>
      </c>
      <c r="R19" s="73">
        <v>1</v>
      </c>
      <c r="S19" s="73">
        <v>2</v>
      </c>
      <c r="T19" s="73">
        <v>341</v>
      </c>
      <c r="U19" s="93">
        <f t="shared" si="5"/>
        <v>30</v>
      </c>
    </row>
    <row r="20" spans="1:21" ht="24" customHeight="1">
      <c r="A20" s="50" t="s">
        <v>497</v>
      </c>
      <c r="B20" s="73">
        <v>1</v>
      </c>
      <c r="C20" s="73">
        <v>16</v>
      </c>
      <c r="D20" s="73">
        <f t="shared" si="2"/>
        <v>14</v>
      </c>
      <c r="E20" s="73">
        <v>2</v>
      </c>
      <c r="F20" s="73">
        <v>491</v>
      </c>
      <c r="G20" s="73">
        <v>244</v>
      </c>
      <c r="H20" s="73">
        <v>247</v>
      </c>
      <c r="I20" s="73">
        <v>162</v>
      </c>
      <c r="J20" s="73">
        <v>180</v>
      </c>
      <c r="K20" s="73">
        <v>149</v>
      </c>
      <c r="L20" s="73">
        <f t="shared" si="3"/>
        <v>34</v>
      </c>
      <c r="M20" s="73">
        <v>21</v>
      </c>
      <c r="N20" s="73">
        <v>12</v>
      </c>
      <c r="O20" s="73">
        <v>1</v>
      </c>
      <c r="P20" s="73">
        <v>0</v>
      </c>
      <c r="Q20" s="73">
        <f t="shared" si="4"/>
        <v>7</v>
      </c>
      <c r="R20" s="73">
        <v>1</v>
      </c>
      <c r="S20" s="73">
        <v>6</v>
      </c>
      <c r="T20" s="73">
        <v>479</v>
      </c>
      <c r="U20" s="93">
        <f t="shared" si="5"/>
        <v>12</v>
      </c>
    </row>
    <row r="21" spans="1:21" ht="24" customHeight="1">
      <c r="A21" s="50" t="s">
        <v>498</v>
      </c>
      <c r="B21" s="73">
        <v>1</v>
      </c>
      <c r="C21" s="73">
        <v>9</v>
      </c>
      <c r="D21" s="73">
        <f t="shared" si="2"/>
        <v>8</v>
      </c>
      <c r="E21" s="73">
        <v>1</v>
      </c>
      <c r="F21" s="73">
        <v>272</v>
      </c>
      <c r="G21" s="73">
        <v>133</v>
      </c>
      <c r="H21" s="73">
        <v>139</v>
      </c>
      <c r="I21" s="73">
        <v>75</v>
      </c>
      <c r="J21" s="73">
        <v>105</v>
      </c>
      <c r="K21" s="73">
        <v>92</v>
      </c>
      <c r="L21" s="73">
        <f t="shared" si="3"/>
        <v>19</v>
      </c>
      <c r="M21" s="73">
        <v>12</v>
      </c>
      <c r="N21" s="73">
        <v>7</v>
      </c>
      <c r="O21" s="73">
        <v>0</v>
      </c>
      <c r="P21" s="73">
        <v>0</v>
      </c>
      <c r="Q21" s="73">
        <f t="shared" si="4"/>
        <v>5</v>
      </c>
      <c r="R21" s="73">
        <v>1</v>
      </c>
      <c r="S21" s="73">
        <v>4</v>
      </c>
      <c r="T21" s="73">
        <v>288</v>
      </c>
      <c r="U21" s="93">
        <f t="shared" si="5"/>
        <v>-16</v>
      </c>
    </row>
    <row r="22" spans="1:21" ht="24" customHeight="1">
      <c r="A22" s="50" t="s">
        <v>271</v>
      </c>
      <c r="B22" s="73">
        <v>1</v>
      </c>
      <c r="C22" s="73">
        <v>14</v>
      </c>
      <c r="D22" s="73">
        <f t="shared" si="2"/>
        <v>12</v>
      </c>
      <c r="E22" s="73">
        <v>2</v>
      </c>
      <c r="F22" s="73">
        <v>390</v>
      </c>
      <c r="G22" s="73">
        <v>185</v>
      </c>
      <c r="H22" s="73">
        <v>205</v>
      </c>
      <c r="I22" s="73">
        <v>134</v>
      </c>
      <c r="J22" s="73">
        <v>127</v>
      </c>
      <c r="K22" s="73">
        <v>129</v>
      </c>
      <c r="L22" s="73">
        <f t="shared" si="3"/>
        <v>28</v>
      </c>
      <c r="M22" s="73">
        <v>14</v>
      </c>
      <c r="N22" s="73">
        <v>14</v>
      </c>
      <c r="O22" s="73">
        <v>0</v>
      </c>
      <c r="P22" s="73">
        <v>0</v>
      </c>
      <c r="Q22" s="73">
        <f t="shared" si="4"/>
        <v>3</v>
      </c>
      <c r="R22" s="73">
        <v>1</v>
      </c>
      <c r="S22" s="73">
        <v>2</v>
      </c>
      <c r="T22" s="73">
        <v>416</v>
      </c>
      <c r="U22" s="93">
        <f t="shared" si="5"/>
        <v>-26</v>
      </c>
    </row>
    <row r="23" spans="1:21" ht="24" customHeight="1">
      <c r="A23" s="50" t="s">
        <v>499</v>
      </c>
      <c r="B23" s="73">
        <v>1</v>
      </c>
      <c r="C23" s="73">
        <v>13</v>
      </c>
      <c r="D23" s="73">
        <f t="shared" si="2"/>
        <v>12</v>
      </c>
      <c r="E23" s="73">
        <v>1</v>
      </c>
      <c r="F23" s="73">
        <v>396</v>
      </c>
      <c r="G23" s="73">
        <v>203</v>
      </c>
      <c r="H23" s="73">
        <v>193</v>
      </c>
      <c r="I23" s="73">
        <v>132</v>
      </c>
      <c r="J23" s="73">
        <v>124</v>
      </c>
      <c r="K23" s="73">
        <v>140</v>
      </c>
      <c r="L23" s="73">
        <f t="shared" si="3"/>
        <v>24</v>
      </c>
      <c r="M23" s="73">
        <v>15</v>
      </c>
      <c r="N23" s="73">
        <v>8</v>
      </c>
      <c r="O23" s="73">
        <v>1</v>
      </c>
      <c r="P23" s="73">
        <v>0</v>
      </c>
      <c r="Q23" s="73">
        <f t="shared" si="4"/>
        <v>3</v>
      </c>
      <c r="R23" s="73">
        <v>1</v>
      </c>
      <c r="S23" s="73">
        <v>2</v>
      </c>
      <c r="T23" s="73">
        <v>411</v>
      </c>
      <c r="U23" s="93">
        <f t="shared" si="5"/>
        <v>-15</v>
      </c>
    </row>
    <row r="24" spans="1:21" ht="24" customHeight="1">
      <c r="A24" s="35" t="s">
        <v>544</v>
      </c>
      <c r="B24" s="73">
        <v>1</v>
      </c>
      <c r="C24" s="73">
        <v>16</v>
      </c>
      <c r="D24" s="73">
        <f t="shared" si="2"/>
        <v>12</v>
      </c>
      <c r="E24" s="73">
        <v>4</v>
      </c>
      <c r="F24" s="73">
        <v>434</v>
      </c>
      <c r="G24" s="73">
        <v>225</v>
      </c>
      <c r="H24" s="73">
        <v>209</v>
      </c>
      <c r="I24" s="73">
        <v>128</v>
      </c>
      <c r="J24" s="73">
        <v>156</v>
      </c>
      <c r="K24" s="73">
        <v>150</v>
      </c>
      <c r="L24" s="73">
        <f t="shared" si="3"/>
        <v>31</v>
      </c>
      <c r="M24" s="73">
        <v>17</v>
      </c>
      <c r="N24" s="73">
        <v>12</v>
      </c>
      <c r="O24" s="73">
        <v>1</v>
      </c>
      <c r="P24" s="73">
        <v>1</v>
      </c>
      <c r="Q24" s="73">
        <f t="shared" si="4"/>
        <v>7</v>
      </c>
      <c r="R24" s="73">
        <v>1</v>
      </c>
      <c r="S24" s="73">
        <v>6</v>
      </c>
      <c r="T24" s="73">
        <v>453</v>
      </c>
      <c r="U24" s="93">
        <f t="shared" si="5"/>
        <v>-19</v>
      </c>
    </row>
    <row r="25" spans="1:21" ht="24" customHeight="1">
      <c r="A25" s="47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93"/>
    </row>
    <row r="26" spans="1:23" s="121" customFormat="1" ht="24" customHeight="1">
      <c r="A26" s="173" t="s">
        <v>280</v>
      </c>
      <c r="B26" s="174">
        <v>1</v>
      </c>
      <c r="C26" s="174">
        <v>12</v>
      </c>
      <c r="D26" s="174">
        <v>12</v>
      </c>
      <c r="E26" s="174">
        <v>0</v>
      </c>
      <c r="F26" s="174">
        <v>473</v>
      </c>
      <c r="G26" s="174">
        <v>235</v>
      </c>
      <c r="H26" s="174">
        <v>238</v>
      </c>
      <c r="I26" s="174">
        <v>160</v>
      </c>
      <c r="J26" s="174">
        <v>157</v>
      </c>
      <c r="K26" s="174">
        <v>156</v>
      </c>
      <c r="L26" s="174">
        <v>26</v>
      </c>
      <c r="M26" s="174">
        <v>17</v>
      </c>
      <c r="N26" s="174">
        <v>5</v>
      </c>
      <c r="O26" s="174">
        <v>3</v>
      </c>
      <c r="P26" s="174">
        <v>1</v>
      </c>
      <c r="Q26" s="174">
        <v>3</v>
      </c>
      <c r="R26" s="174">
        <v>2</v>
      </c>
      <c r="S26" s="174">
        <v>1</v>
      </c>
      <c r="T26" s="174">
        <v>477</v>
      </c>
      <c r="U26" s="175">
        <f>F26-T26</f>
        <v>-4</v>
      </c>
      <c r="W26" s="128"/>
    </row>
    <row r="27" spans="1:21" s="121" customFormat="1" ht="24" customHeight="1">
      <c r="A27" s="173" t="s">
        <v>283</v>
      </c>
      <c r="B27" s="174">
        <v>1</v>
      </c>
      <c r="C27" s="174">
        <v>13</v>
      </c>
      <c r="D27" s="176">
        <v>13</v>
      </c>
      <c r="E27" s="174">
        <v>0</v>
      </c>
      <c r="F27" s="174">
        <v>504</v>
      </c>
      <c r="G27" s="176">
        <v>321</v>
      </c>
      <c r="H27" s="176">
        <v>183</v>
      </c>
      <c r="I27" s="174">
        <v>159</v>
      </c>
      <c r="J27" s="176">
        <v>200</v>
      </c>
      <c r="K27" s="176">
        <v>145</v>
      </c>
      <c r="L27" s="174">
        <v>57</v>
      </c>
      <c r="M27" s="176">
        <v>24</v>
      </c>
      <c r="N27" s="176">
        <v>4</v>
      </c>
      <c r="O27" s="176">
        <v>21</v>
      </c>
      <c r="P27" s="176">
        <v>8</v>
      </c>
      <c r="Q27" s="174">
        <v>3</v>
      </c>
      <c r="R27" s="176">
        <v>1</v>
      </c>
      <c r="S27" s="176">
        <v>2</v>
      </c>
      <c r="T27" s="174">
        <v>536</v>
      </c>
      <c r="U27" s="175">
        <f>F27-T27</f>
        <v>-32</v>
      </c>
    </row>
    <row r="28" spans="1:21" s="121" customFormat="1" ht="24" customHeight="1">
      <c r="A28" s="177" t="s">
        <v>482</v>
      </c>
      <c r="B28" s="174">
        <v>1</v>
      </c>
      <c r="C28" s="174">
        <v>11</v>
      </c>
      <c r="D28" s="176">
        <v>11</v>
      </c>
      <c r="E28" s="174">
        <v>0</v>
      </c>
      <c r="F28" s="174">
        <v>370</v>
      </c>
      <c r="G28" s="176">
        <v>180</v>
      </c>
      <c r="H28" s="176">
        <v>190</v>
      </c>
      <c r="I28" s="174">
        <v>103</v>
      </c>
      <c r="J28" s="176">
        <v>131</v>
      </c>
      <c r="K28" s="176">
        <v>136</v>
      </c>
      <c r="L28" s="174">
        <v>25</v>
      </c>
      <c r="M28" s="176">
        <v>9</v>
      </c>
      <c r="N28" s="176">
        <v>11</v>
      </c>
      <c r="O28" s="176">
        <v>0</v>
      </c>
      <c r="P28" s="176">
        <v>5</v>
      </c>
      <c r="Q28" s="174">
        <v>1</v>
      </c>
      <c r="R28" s="176">
        <v>1</v>
      </c>
      <c r="S28" s="176">
        <v>0</v>
      </c>
      <c r="T28" s="174">
        <v>267</v>
      </c>
      <c r="U28" s="175">
        <f>F28-T28</f>
        <v>103</v>
      </c>
    </row>
  </sheetData>
  <mergeCells count="24">
    <mergeCell ref="R4:R5"/>
    <mergeCell ref="S4:S5"/>
    <mergeCell ref="T4:T5"/>
    <mergeCell ref="U4:U5"/>
    <mergeCell ref="L4:L5"/>
    <mergeCell ref="M4:N4"/>
    <mergeCell ref="O4:P4"/>
    <mergeCell ref="Q4:Q5"/>
    <mergeCell ref="L3:P3"/>
    <mergeCell ref="Q3:S3"/>
    <mergeCell ref="T3:U3"/>
    <mergeCell ref="C4:C5"/>
    <mergeCell ref="D4:D5"/>
    <mergeCell ref="E4:E5"/>
    <mergeCell ref="F4:F5"/>
    <mergeCell ref="G4:G5"/>
    <mergeCell ref="H4:H5"/>
    <mergeCell ref="I4:I5"/>
    <mergeCell ref="A3:A5"/>
    <mergeCell ref="B3:B5"/>
    <mergeCell ref="C3:E3"/>
    <mergeCell ref="F3:K3"/>
    <mergeCell ref="J4:J5"/>
    <mergeCell ref="K4:K5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6">
    <pageSetUpPr fitToPage="1"/>
  </sheetPr>
  <dimension ref="A1:W28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A5"/>
    </sheetView>
  </sheetViews>
  <sheetFormatPr defaultColWidth="9.00390625" defaultRowHeight="13.5"/>
  <cols>
    <col min="1" max="1" width="13.00390625" style="27" customWidth="1"/>
    <col min="2" max="6" width="8.625" style="27" customWidth="1"/>
    <col min="7" max="7" width="8.375" style="27" customWidth="1"/>
    <col min="8" max="20" width="8.625" style="27" customWidth="1"/>
    <col min="21" max="21" width="8.625" style="91" customWidth="1"/>
    <col min="22" max="16384" width="9.00390625" style="27" customWidth="1"/>
  </cols>
  <sheetData>
    <row r="1" ht="24" customHeight="1">
      <c r="A1" s="26" t="s">
        <v>281</v>
      </c>
    </row>
    <row r="2" spans="1:21" ht="24" customHeight="1">
      <c r="A2" s="27" t="s">
        <v>573</v>
      </c>
      <c r="U2" s="92" t="s">
        <v>565</v>
      </c>
    </row>
    <row r="3" spans="1:21" ht="24" customHeight="1">
      <c r="A3" s="308" t="s">
        <v>387</v>
      </c>
      <c r="B3" s="308" t="s">
        <v>239</v>
      </c>
      <c r="C3" s="385" t="s">
        <v>241</v>
      </c>
      <c r="D3" s="304"/>
      <c r="E3" s="302"/>
      <c r="F3" s="385" t="s">
        <v>396</v>
      </c>
      <c r="G3" s="304"/>
      <c r="H3" s="304"/>
      <c r="I3" s="304"/>
      <c r="J3" s="304"/>
      <c r="K3" s="302"/>
      <c r="L3" s="385" t="s">
        <v>390</v>
      </c>
      <c r="M3" s="304"/>
      <c r="N3" s="304"/>
      <c r="O3" s="304"/>
      <c r="P3" s="302"/>
      <c r="Q3" s="308" t="s">
        <v>240</v>
      </c>
      <c r="R3" s="309"/>
      <c r="S3" s="309"/>
      <c r="T3" s="309" t="s">
        <v>282</v>
      </c>
      <c r="U3" s="309"/>
    </row>
    <row r="4" spans="1:21" ht="24" customHeight="1">
      <c r="A4" s="309"/>
      <c r="B4" s="309"/>
      <c r="C4" s="305" t="s">
        <v>251</v>
      </c>
      <c r="D4" s="381" t="s">
        <v>377</v>
      </c>
      <c r="E4" s="303" t="s">
        <v>398</v>
      </c>
      <c r="F4" s="305" t="s">
        <v>251</v>
      </c>
      <c r="G4" s="305" t="s">
        <v>252</v>
      </c>
      <c r="H4" s="305" t="s">
        <v>253</v>
      </c>
      <c r="I4" s="308" t="s">
        <v>379</v>
      </c>
      <c r="J4" s="308" t="s">
        <v>380</v>
      </c>
      <c r="K4" s="308" t="s">
        <v>381</v>
      </c>
      <c r="L4" s="305" t="s">
        <v>251</v>
      </c>
      <c r="M4" s="308" t="s">
        <v>385</v>
      </c>
      <c r="N4" s="309"/>
      <c r="O4" s="308" t="s">
        <v>386</v>
      </c>
      <c r="P4" s="309"/>
      <c r="Q4" s="305" t="s">
        <v>251</v>
      </c>
      <c r="R4" s="305" t="s">
        <v>255</v>
      </c>
      <c r="S4" s="221" t="s">
        <v>397</v>
      </c>
      <c r="T4" s="305" t="s">
        <v>256</v>
      </c>
      <c r="U4" s="395" t="s">
        <v>393</v>
      </c>
    </row>
    <row r="5" spans="1:21" ht="24" customHeight="1">
      <c r="A5" s="309"/>
      <c r="B5" s="309"/>
      <c r="C5" s="305"/>
      <c r="D5" s="307"/>
      <c r="E5" s="300"/>
      <c r="F5" s="305"/>
      <c r="G5" s="305"/>
      <c r="H5" s="305"/>
      <c r="I5" s="309"/>
      <c r="J5" s="309"/>
      <c r="K5" s="309"/>
      <c r="L5" s="305"/>
      <c r="M5" s="32" t="s">
        <v>252</v>
      </c>
      <c r="N5" s="32" t="s">
        <v>253</v>
      </c>
      <c r="O5" s="32" t="s">
        <v>252</v>
      </c>
      <c r="P5" s="32" t="s">
        <v>253</v>
      </c>
      <c r="Q5" s="305"/>
      <c r="R5" s="305"/>
      <c r="S5" s="222"/>
      <c r="T5" s="305"/>
      <c r="U5" s="396"/>
    </row>
    <row r="6" spans="1:21" s="121" customFormat="1" ht="24" customHeight="1">
      <c r="A6" s="125" t="s">
        <v>368</v>
      </c>
      <c r="B6" s="126">
        <f>B8+B26+B27+B28</f>
        <v>19</v>
      </c>
      <c r="C6" s="126">
        <f aca="true" t="shared" si="0" ref="C6:T6">C8+C26+C27+C28</f>
        <v>257</v>
      </c>
      <c r="D6" s="126">
        <f t="shared" si="0"/>
        <v>232</v>
      </c>
      <c r="E6" s="126">
        <f t="shared" si="0"/>
        <v>25</v>
      </c>
      <c r="F6" s="126">
        <f t="shared" si="0"/>
        <v>8261</v>
      </c>
      <c r="G6" s="126">
        <f t="shared" si="0"/>
        <v>4283</v>
      </c>
      <c r="H6" s="126">
        <f t="shared" si="0"/>
        <v>3978</v>
      </c>
      <c r="I6" s="126">
        <f t="shared" si="0"/>
        <v>2761</v>
      </c>
      <c r="J6" s="126">
        <f t="shared" si="0"/>
        <v>2711</v>
      </c>
      <c r="K6" s="126">
        <f t="shared" si="0"/>
        <v>2789</v>
      </c>
      <c r="L6" s="126">
        <f t="shared" si="0"/>
        <v>638</v>
      </c>
      <c r="M6" s="126">
        <f t="shared" si="0"/>
        <v>331</v>
      </c>
      <c r="N6" s="126">
        <f t="shared" si="0"/>
        <v>219</v>
      </c>
      <c r="O6" s="126">
        <f t="shared" si="0"/>
        <v>49</v>
      </c>
      <c r="P6" s="126">
        <f t="shared" si="0"/>
        <v>39</v>
      </c>
      <c r="Q6" s="126">
        <f t="shared" si="0"/>
        <v>59</v>
      </c>
      <c r="R6" s="126">
        <f t="shared" si="0"/>
        <v>21</v>
      </c>
      <c r="S6" s="126">
        <f t="shared" si="0"/>
        <v>38</v>
      </c>
      <c r="T6" s="126">
        <f t="shared" si="0"/>
        <v>8259</v>
      </c>
      <c r="U6" s="137">
        <f>F6-T6</f>
        <v>2</v>
      </c>
    </row>
    <row r="7" spans="1:21" ht="24" customHeight="1">
      <c r="A7" s="185" t="s">
        <v>539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70"/>
    </row>
    <row r="8" spans="1:21" s="121" customFormat="1" ht="24" customHeight="1">
      <c r="A8" s="138" t="s">
        <v>257</v>
      </c>
      <c r="B8" s="130">
        <f>SUM(B9:B24)</f>
        <v>16</v>
      </c>
      <c r="C8" s="130">
        <f>D8+E8</f>
        <v>220</v>
      </c>
      <c r="D8" s="130">
        <f aca="true" t="shared" si="1" ref="D8:T8">SUM(D9:D24)</f>
        <v>195</v>
      </c>
      <c r="E8" s="130">
        <f t="shared" si="1"/>
        <v>25</v>
      </c>
      <c r="F8" s="130">
        <f t="shared" si="1"/>
        <v>6866</v>
      </c>
      <c r="G8" s="130">
        <f t="shared" si="1"/>
        <v>3524</v>
      </c>
      <c r="H8" s="130">
        <f t="shared" si="1"/>
        <v>3342</v>
      </c>
      <c r="I8" s="130">
        <f t="shared" si="1"/>
        <v>2275</v>
      </c>
      <c r="J8" s="130">
        <f t="shared" si="1"/>
        <v>2290</v>
      </c>
      <c r="K8" s="130">
        <f t="shared" si="1"/>
        <v>2301</v>
      </c>
      <c r="L8" s="130">
        <f t="shared" si="1"/>
        <v>520</v>
      </c>
      <c r="M8" s="130">
        <f t="shared" si="1"/>
        <v>281</v>
      </c>
      <c r="N8" s="130">
        <f t="shared" si="1"/>
        <v>200</v>
      </c>
      <c r="O8" s="130">
        <f t="shared" si="1"/>
        <v>15</v>
      </c>
      <c r="P8" s="130">
        <f t="shared" si="1"/>
        <v>24</v>
      </c>
      <c r="Q8" s="130">
        <f t="shared" si="1"/>
        <v>52</v>
      </c>
      <c r="R8" s="130">
        <f t="shared" si="1"/>
        <v>17</v>
      </c>
      <c r="S8" s="130">
        <f t="shared" si="1"/>
        <v>35</v>
      </c>
      <c r="T8" s="130">
        <f t="shared" si="1"/>
        <v>6912</v>
      </c>
      <c r="U8" s="139">
        <f>F8-T8</f>
        <v>-46</v>
      </c>
    </row>
    <row r="9" spans="1:21" ht="24" customHeight="1">
      <c r="A9" s="50" t="s">
        <v>487</v>
      </c>
      <c r="B9" s="73">
        <v>1</v>
      </c>
      <c r="C9" s="73">
        <f aca="true" t="shared" si="2" ref="C9:C24">D9+E9</f>
        <v>14</v>
      </c>
      <c r="D9" s="73">
        <v>12</v>
      </c>
      <c r="E9" s="73">
        <v>2</v>
      </c>
      <c r="F9" s="73">
        <v>399</v>
      </c>
      <c r="G9" s="73">
        <v>215</v>
      </c>
      <c r="H9" s="73">
        <v>184</v>
      </c>
      <c r="I9" s="73">
        <v>135</v>
      </c>
      <c r="J9" s="73">
        <v>133</v>
      </c>
      <c r="K9" s="73">
        <v>131</v>
      </c>
      <c r="L9" s="73">
        <f>M9+N9+O9+P9</f>
        <v>40</v>
      </c>
      <c r="M9" s="73">
        <v>21</v>
      </c>
      <c r="N9" s="73">
        <v>17</v>
      </c>
      <c r="O9" s="73">
        <v>0</v>
      </c>
      <c r="P9" s="73">
        <v>2</v>
      </c>
      <c r="Q9" s="73">
        <f>R9+S9</f>
        <v>2</v>
      </c>
      <c r="R9" s="73">
        <v>1</v>
      </c>
      <c r="S9" s="73">
        <v>1</v>
      </c>
      <c r="T9" s="73">
        <v>384</v>
      </c>
      <c r="U9" s="93">
        <f aca="true" t="shared" si="3" ref="U9:U28">F9-T9</f>
        <v>15</v>
      </c>
    </row>
    <row r="10" spans="1:21" ht="24" customHeight="1">
      <c r="A10" s="50" t="s">
        <v>488</v>
      </c>
      <c r="B10" s="73">
        <v>1</v>
      </c>
      <c r="C10" s="73">
        <f t="shared" si="2"/>
        <v>13</v>
      </c>
      <c r="D10" s="73">
        <v>11</v>
      </c>
      <c r="E10" s="73">
        <v>2</v>
      </c>
      <c r="F10" s="73">
        <v>407</v>
      </c>
      <c r="G10" s="73">
        <v>213</v>
      </c>
      <c r="H10" s="73">
        <v>194</v>
      </c>
      <c r="I10" s="73">
        <v>140</v>
      </c>
      <c r="J10" s="73">
        <v>149</v>
      </c>
      <c r="K10" s="73">
        <v>118</v>
      </c>
      <c r="L10" s="73">
        <f aca="true" t="shared" si="4" ref="L10:L24">M10+N10+O10+P10</f>
        <v>37</v>
      </c>
      <c r="M10" s="73">
        <v>21</v>
      </c>
      <c r="N10" s="73">
        <v>15</v>
      </c>
      <c r="O10" s="73">
        <v>0</v>
      </c>
      <c r="P10" s="73">
        <v>1</v>
      </c>
      <c r="Q10" s="73">
        <f aca="true" t="shared" si="5" ref="Q10:Q24">R10+S10</f>
        <v>2</v>
      </c>
      <c r="R10" s="73">
        <v>1</v>
      </c>
      <c r="S10" s="73">
        <v>1</v>
      </c>
      <c r="T10" s="73">
        <v>385</v>
      </c>
      <c r="U10" s="93">
        <f t="shared" si="3"/>
        <v>22</v>
      </c>
    </row>
    <row r="11" spans="1:21" ht="24" customHeight="1">
      <c r="A11" s="50" t="s">
        <v>489</v>
      </c>
      <c r="B11" s="73">
        <v>1</v>
      </c>
      <c r="C11" s="73">
        <f t="shared" si="2"/>
        <v>17</v>
      </c>
      <c r="D11" s="73">
        <v>16</v>
      </c>
      <c r="E11" s="73">
        <v>1</v>
      </c>
      <c r="F11" s="73">
        <v>578</v>
      </c>
      <c r="G11" s="73">
        <v>308</v>
      </c>
      <c r="H11" s="73">
        <v>270</v>
      </c>
      <c r="I11" s="73">
        <v>186</v>
      </c>
      <c r="J11" s="73">
        <v>182</v>
      </c>
      <c r="K11" s="73">
        <v>210</v>
      </c>
      <c r="L11" s="73">
        <f t="shared" si="4"/>
        <v>39</v>
      </c>
      <c r="M11" s="73">
        <v>26</v>
      </c>
      <c r="N11" s="73">
        <v>11</v>
      </c>
      <c r="O11" s="73">
        <v>1</v>
      </c>
      <c r="P11" s="73">
        <v>1</v>
      </c>
      <c r="Q11" s="73">
        <f t="shared" si="5"/>
        <v>2</v>
      </c>
      <c r="R11" s="73">
        <v>1</v>
      </c>
      <c r="S11" s="73">
        <v>1</v>
      </c>
      <c r="T11" s="73">
        <v>620</v>
      </c>
      <c r="U11" s="93">
        <f t="shared" si="3"/>
        <v>-42</v>
      </c>
    </row>
    <row r="12" spans="1:21" ht="24" customHeight="1">
      <c r="A12" s="50" t="s">
        <v>261</v>
      </c>
      <c r="B12" s="73">
        <v>1</v>
      </c>
      <c r="C12" s="73">
        <f t="shared" si="2"/>
        <v>13</v>
      </c>
      <c r="D12" s="73">
        <v>13</v>
      </c>
      <c r="E12" s="73">
        <v>0</v>
      </c>
      <c r="F12" s="73">
        <v>441</v>
      </c>
      <c r="G12" s="73">
        <v>211</v>
      </c>
      <c r="H12" s="73">
        <v>230</v>
      </c>
      <c r="I12" s="73">
        <v>153</v>
      </c>
      <c r="J12" s="73">
        <v>161</v>
      </c>
      <c r="K12" s="73">
        <v>127</v>
      </c>
      <c r="L12" s="73">
        <f t="shared" si="4"/>
        <v>28</v>
      </c>
      <c r="M12" s="73">
        <v>13</v>
      </c>
      <c r="N12" s="73">
        <v>12</v>
      </c>
      <c r="O12" s="73">
        <v>2</v>
      </c>
      <c r="P12" s="73">
        <v>1</v>
      </c>
      <c r="Q12" s="73">
        <f t="shared" si="5"/>
        <v>2</v>
      </c>
      <c r="R12" s="73">
        <v>1</v>
      </c>
      <c r="S12" s="73">
        <v>1</v>
      </c>
      <c r="T12" s="73">
        <v>442</v>
      </c>
      <c r="U12" s="93">
        <f t="shared" si="3"/>
        <v>-1</v>
      </c>
    </row>
    <row r="13" spans="1:21" ht="24" customHeight="1">
      <c r="A13" s="50" t="s">
        <v>490</v>
      </c>
      <c r="B13" s="73">
        <v>1</v>
      </c>
      <c r="C13" s="73">
        <f t="shared" si="2"/>
        <v>23</v>
      </c>
      <c r="D13" s="73">
        <v>21</v>
      </c>
      <c r="E13" s="73">
        <v>2</v>
      </c>
      <c r="F13" s="73">
        <v>814</v>
      </c>
      <c r="G13" s="73">
        <v>416</v>
      </c>
      <c r="H13" s="73">
        <v>398</v>
      </c>
      <c r="I13" s="73">
        <v>274</v>
      </c>
      <c r="J13" s="73">
        <v>279</v>
      </c>
      <c r="K13" s="73">
        <v>261</v>
      </c>
      <c r="L13" s="73">
        <f t="shared" si="4"/>
        <v>53</v>
      </c>
      <c r="M13" s="73">
        <v>31</v>
      </c>
      <c r="N13" s="73">
        <v>19</v>
      </c>
      <c r="O13" s="73">
        <v>1</v>
      </c>
      <c r="P13" s="73">
        <v>2</v>
      </c>
      <c r="Q13" s="73">
        <f t="shared" si="5"/>
        <v>8</v>
      </c>
      <c r="R13" s="73">
        <v>2</v>
      </c>
      <c r="S13" s="73">
        <v>6</v>
      </c>
      <c r="T13" s="73">
        <v>845</v>
      </c>
      <c r="U13" s="93">
        <f t="shared" si="3"/>
        <v>-31</v>
      </c>
    </row>
    <row r="14" spans="1:21" ht="24" customHeight="1">
      <c r="A14" s="50" t="s">
        <v>491</v>
      </c>
      <c r="B14" s="73">
        <v>1</v>
      </c>
      <c r="C14" s="73">
        <f t="shared" si="2"/>
        <v>3</v>
      </c>
      <c r="D14" s="73">
        <v>3</v>
      </c>
      <c r="E14" s="73">
        <v>0</v>
      </c>
      <c r="F14" s="73">
        <v>95</v>
      </c>
      <c r="G14" s="73">
        <v>40</v>
      </c>
      <c r="H14" s="73">
        <v>55</v>
      </c>
      <c r="I14" s="73">
        <v>29</v>
      </c>
      <c r="J14" s="73">
        <v>32</v>
      </c>
      <c r="K14" s="73">
        <v>34</v>
      </c>
      <c r="L14" s="73">
        <f t="shared" si="4"/>
        <v>15</v>
      </c>
      <c r="M14" s="73">
        <v>6</v>
      </c>
      <c r="N14" s="73">
        <v>6</v>
      </c>
      <c r="O14" s="73">
        <v>0</v>
      </c>
      <c r="P14" s="73">
        <v>3</v>
      </c>
      <c r="Q14" s="73">
        <f t="shared" si="5"/>
        <v>3</v>
      </c>
      <c r="R14" s="73">
        <v>1</v>
      </c>
      <c r="S14" s="73">
        <v>2</v>
      </c>
      <c r="T14" s="73">
        <v>92</v>
      </c>
      <c r="U14" s="93">
        <f t="shared" si="3"/>
        <v>3</v>
      </c>
    </row>
    <row r="15" spans="1:21" ht="24" customHeight="1">
      <c r="A15" s="50" t="s">
        <v>492</v>
      </c>
      <c r="B15" s="73">
        <v>1</v>
      </c>
      <c r="C15" s="73">
        <f t="shared" si="2"/>
        <v>3</v>
      </c>
      <c r="D15" s="73">
        <v>3</v>
      </c>
      <c r="E15" s="73">
        <v>0</v>
      </c>
      <c r="F15" s="73">
        <v>83</v>
      </c>
      <c r="G15" s="73">
        <v>46</v>
      </c>
      <c r="H15" s="73">
        <v>37</v>
      </c>
      <c r="I15" s="73">
        <v>21</v>
      </c>
      <c r="J15" s="73">
        <v>29</v>
      </c>
      <c r="K15" s="73">
        <v>33</v>
      </c>
      <c r="L15" s="73">
        <f t="shared" si="4"/>
        <v>20</v>
      </c>
      <c r="M15" s="73">
        <v>7</v>
      </c>
      <c r="N15" s="73">
        <v>5</v>
      </c>
      <c r="O15" s="73">
        <v>2</v>
      </c>
      <c r="P15" s="73">
        <v>6</v>
      </c>
      <c r="Q15" s="73">
        <f t="shared" si="5"/>
        <v>2</v>
      </c>
      <c r="R15" s="73">
        <v>1</v>
      </c>
      <c r="S15" s="73">
        <v>1</v>
      </c>
      <c r="T15" s="73">
        <v>88</v>
      </c>
      <c r="U15" s="93">
        <f t="shared" si="3"/>
        <v>-5</v>
      </c>
    </row>
    <row r="16" spans="1:21" ht="24" customHeight="1">
      <c r="A16" s="50" t="s">
        <v>493</v>
      </c>
      <c r="B16" s="73">
        <v>1</v>
      </c>
      <c r="C16" s="73">
        <f t="shared" si="2"/>
        <v>15</v>
      </c>
      <c r="D16" s="73">
        <v>13</v>
      </c>
      <c r="E16" s="73">
        <v>2</v>
      </c>
      <c r="F16" s="73">
        <v>479</v>
      </c>
      <c r="G16" s="73">
        <v>255</v>
      </c>
      <c r="H16" s="73">
        <v>224</v>
      </c>
      <c r="I16" s="73">
        <v>152</v>
      </c>
      <c r="J16" s="73">
        <v>167</v>
      </c>
      <c r="K16" s="73">
        <v>160</v>
      </c>
      <c r="L16" s="73">
        <f t="shared" si="4"/>
        <v>34</v>
      </c>
      <c r="M16" s="73">
        <v>19</v>
      </c>
      <c r="N16" s="73">
        <v>12</v>
      </c>
      <c r="O16" s="73">
        <v>2</v>
      </c>
      <c r="P16" s="73">
        <v>1</v>
      </c>
      <c r="Q16" s="73">
        <f t="shared" si="5"/>
        <v>3</v>
      </c>
      <c r="R16" s="73">
        <v>1</v>
      </c>
      <c r="S16" s="73">
        <v>2</v>
      </c>
      <c r="T16" s="73">
        <v>491</v>
      </c>
      <c r="U16" s="93">
        <f t="shared" si="3"/>
        <v>-12</v>
      </c>
    </row>
    <row r="17" spans="1:21" ht="24" customHeight="1">
      <c r="A17" s="50" t="s">
        <v>494</v>
      </c>
      <c r="B17" s="73">
        <v>1</v>
      </c>
      <c r="C17" s="73">
        <f t="shared" si="2"/>
        <v>16</v>
      </c>
      <c r="D17" s="73">
        <v>14</v>
      </c>
      <c r="E17" s="73">
        <v>2</v>
      </c>
      <c r="F17" s="73">
        <v>501</v>
      </c>
      <c r="G17" s="73">
        <v>251</v>
      </c>
      <c r="H17" s="73">
        <v>250</v>
      </c>
      <c r="I17" s="73">
        <v>156</v>
      </c>
      <c r="J17" s="73">
        <v>169</v>
      </c>
      <c r="K17" s="73">
        <v>176</v>
      </c>
      <c r="L17" s="73">
        <f t="shared" si="4"/>
        <v>32</v>
      </c>
      <c r="M17" s="73">
        <v>18</v>
      </c>
      <c r="N17" s="73">
        <v>13</v>
      </c>
      <c r="O17" s="73">
        <v>0</v>
      </c>
      <c r="P17" s="73">
        <v>1</v>
      </c>
      <c r="Q17" s="73">
        <f t="shared" si="5"/>
        <v>2</v>
      </c>
      <c r="R17" s="73">
        <v>1</v>
      </c>
      <c r="S17" s="73">
        <v>1</v>
      </c>
      <c r="T17" s="73">
        <v>530</v>
      </c>
      <c r="U17" s="93">
        <f t="shared" si="3"/>
        <v>-29</v>
      </c>
    </row>
    <row r="18" spans="1:21" ht="24" customHeight="1">
      <c r="A18" s="50" t="s">
        <v>495</v>
      </c>
      <c r="B18" s="73">
        <v>1</v>
      </c>
      <c r="C18" s="73">
        <f t="shared" si="2"/>
        <v>21</v>
      </c>
      <c r="D18" s="73">
        <v>19</v>
      </c>
      <c r="E18" s="73">
        <v>2</v>
      </c>
      <c r="F18" s="73">
        <v>705</v>
      </c>
      <c r="G18" s="73">
        <v>362</v>
      </c>
      <c r="H18" s="73">
        <v>343</v>
      </c>
      <c r="I18" s="73">
        <v>253</v>
      </c>
      <c r="J18" s="73">
        <v>231</v>
      </c>
      <c r="K18" s="73">
        <v>221</v>
      </c>
      <c r="L18" s="73">
        <f t="shared" si="4"/>
        <v>50</v>
      </c>
      <c r="M18" s="73">
        <v>29</v>
      </c>
      <c r="N18" s="73">
        <v>17</v>
      </c>
      <c r="O18" s="73">
        <v>3</v>
      </c>
      <c r="P18" s="73">
        <v>1</v>
      </c>
      <c r="Q18" s="73">
        <f t="shared" si="5"/>
        <v>3</v>
      </c>
      <c r="R18" s="73">
        <v>1</v>
      </c>
      <c r="S18" s="73">
        <v>2</v>
      </c>
      <c r="T18" s="73">
        <v>681</v>
      </c>
      <c r="U18" s="93">
        <f t="shared" si="3"/>
        <v>24</v>
      </c>
    </row>
    <row r="19" spans="1:21" ht="24" customHeight="1">
      <c r="A19" s="50" t="s">
        <v>496</v>
      </c>
      <c r="B19" s="73">
        <v>1</v>
      </c>
      <c r="C19" s="73">
        <f t="shared" si="2"/>
        <v>14</v>
      </c>
      <c r="D19" s="73">
        <v>12</v>
      </c>
      <c r="E19" s="73">
        <v>2</v>
      </c>
      <c r="F19" s="73">
        <v>395</v>
      </c>
      <c r="G19" s="73">
        <v>225</v>
      </c>
      <c r="H19" s="73">
        <v>170</v>
      </c>
      <c r="I19" s="73">
        <v>131</v>
      </c>
      <c r="J19" s="73">
        <v>124</v>
      </c>
      <c r="K19" s="73">
        <v>140</v>
      </c>
      <c r="L19" s="73">
        <f t="shared" si="4"/>
        <v>30</v>
      </c>
      <c r="M19" s="73">
        <v>13</v>
      </c>
      <c r="N19" s="73">
        <v>15</v>
      </c>
      <c r="O19" s="73">
        <v>1</v>
      </c>
      <c r="P19" s="73">
        <v>1</v>
      </c>
      <c r="Q19" s="73">
        <f t="shared" si="5"/>
        <v>2</v>
      </c>
      <c r="R19" s="73">
        <v>1</v>
      </c>
      <c r="S19" s="73">
        <v>1</v>
      </c>
      <c r="T19" s="73">
        <v>371</v>
      </c>
      <c r="U19" s="93">
        <f t="shared" si="3"/>
        <v>24</v>
      </c>
    </row>
    <row r="20" spans="1:21" ht="24" customHeight="1">
      <c r="A20" s="50" t="s">
        <v>497</v>
      </c>
      <c r="B20" s="73">
        <v>1</v>
      </c>
      <c r="C20" s="73">
        <f t="shared" si="2"/>
        <v>17</v>
      </c>
      <c r="D20" s="73">
        <v>15</v>
      </c>
      <c r="E20" s="73">
        <v>2</v>
      </c>
      <c r="F20" s="73">
        <v>514</v>
      </c>
      <c r="G20" s="73">
        <v>258</v>
      </c>
      <c r="H20" s="73">
        <v>256</v>
      </c>
      <c r="I20" s="73">
        <v>173</v>
      </c>
      <c r="J20" s="73">
        <v>163</v>
      </c>
      <c r="K20" s="73">
        <v>178</v>
      </c>
      <c r="L20" s="73">
        <f t="shared" si="4"/>
        <v>37</v>
      </c>
      <c r="M20" s="73">
        <v>19</v>
      </c>
      <c r="N20" s="73">
        <v>16</v>
      </c>
      <c r="O20" s="73">
        <v>2</v>
      </c>
      <c r="P20" s="73">
        <v>0</v>
      </c>
      <c r="Q20" s="73">
        <f t="shared" si="5"/>
        <v>6</v>
      </c>
      <c r="R20" s="73">
        <v>1</v>
      </c>
      <c r="S20" s="73">
        <v>5</v>
      </c>
      <c r="T20" s="73">
        <v>491</v>
      </c>
      <c r="U20" s="93">
        <f t="shared" si="3"/>
        <v>23</v>
      </c>
    </row>
    <row r="21" spans="1:21" ht="24" customHeight="1">
      <c r="A21" s="50" t="s">
        <v>498</v>
      </c>
      <c r="B21" s="73">
        <v>1</v>
      </c>
      <c r="C21" s="73">
        <f t="shared" si="2"/>
        <v>9</v>
      </c>
      <c r="D21" s="73">
        <v>8</v>
      </c>
      <c r="E21" s="73">
        <v>1</v>
      </c>
      <c r="F21" s="73">
        <v>275</v>
      </c>
      <c r="G21" s="73">
        <v>129</v>
      </c>
      <c r="H21" s="73">
        <v>146</v>
      </c>
      <c r="I21" s="73">
        <v>97</v>
      </c>
      <c r="J21" s="73">
        <v>73</v>
      </c>
      <c r="K21" s="73">
        <v>105</v>
      </c>
      <c r="L21" s="73">
        <f t="shared" si="4"/>
        <v>19</v>
      </c>
      <c r="M21" s="73">
        <v>12</v>
      </c>
      <c r="N21" s="73">
        <v>7</v>
      </c>
      <c r="O21" s="73">
        <v>0</v>
      </c>
      <c r="P21" s="73">
        <v>0</v>
      </c>
      <c r="Q21" s="73">
        <f t="shared" si="5"/>
        <v>4</v>
      </c>
      <c r="R21" s="73">
        <v>1</v>
      </c>
      <c r="S21" s="73">
        <v>3</v>
      </c>
      <c r="T21" s="73">
        <v>272</v>
      </c>
      <c r="U21" s="93">
        <f t="shared" si="3"/>
        <v>3</v>
      </c>
    </row>
    <row r="22" spans="1:21" ht="24" customHeight="1">
      <c r="A22" s="50" t="s">
        <v>271</v>
      </c>
      <c r="B22" s="73">
        <v>1</v>
      </c>
      <c r="C22" s="73">
        <f t="shared" si="2"/>
        <v>14</v>
      </c>
      <c r="D22" s="73">
        <v>12</v>
      </c>
      <c r="E22" s="73">
        <v>2</v>
      </c>
      <c r="F22" s="73">
        <v>391</v>
      </c>
      <c r="G22" s="73">
        <v>191</v>
      </c>
      <c r="H22" s="73">
        <v>200</v>
      </c>
      <c r="I22" s="73">
        <v>131</v>
      </c>
      <c r="J22" s="73">
        <v>134</v>
      </c>
      <c r="K22" s="73">
        <v>126</v>
      </c>
      <c r="L22" s="73">
        <f t="shared" si="4"/>
        <v>28</v>
      </c>
      <c r="M22" s="73">
        <v>15</v>
      </c>
      <c r="N22" s="73">
        <v>13</v>
      </c>
      <c r="O22" s="73">
        <v>0</v>
      </c>
      <c r="P22" s="73">
        <v>0</v>
      </c>
      <c r="Q22" s="73">
        <f t="shared" si="5"/>
        <v>2</v>
      </c>
      <c r="R22" s="73">
        <v>1</v>
      </c>
      <c r="S22" s="73">
        <v>1</v>
      </c>
      <c r="T22" s="73">
        <v>390</v>
      </c>
      <c r="U22" s="93">
        <f t="shared" si="3"/>
        <v>1</v>
      </c>
    </row>
    <row r="23" spans="1:21" ht="24" customHeight="1">
      <c r="A23" s="50" t="s">
        <v>499</v>
      </c>
      <c r="B23" s="73">
        <v>1</v>
      </c>
      <c r="C23" s="73">
        <f t="shared" si="2"/>
        <v>13</v>
      </c>
      <c r="D23" s="73">
        <v>12</v>
      </c>
      <c r="E23" s="73">
        <v>1</v>
      </c>
      <c r="F23" s="73">
        <v>378</v>
      </c>
      <c r="G23" s="73">
        <v>191</v>
      </c>
      <c r="H23" s="73">
        <v>187</v>
      </c>
      <c r="I23" s="73">
        <v>122</v>
      </c>
      <c r="J23" s="73">
        <v>132</v>
      </c>
      <c r="K23" s="73">
        <v>124</v>
      </c>
      <c r="L23" s="73">
        <f t="shared" si="4"/>
        <v>24</v>
      </c>
      <c r="M23" s="73">
        <v>14</v>
      </c>
      <c r="N23" s="73">
        <v>9</v>
      </c>
      <c r="O23" s="73">
        <v>1</v>
      </c>
      <c r="P23" s="73">
        <v>0</v>
      </c>
      <c r="Q23" s="73">
        <f t="shared" si="5"/>
        <v>2</v>
      </c>
      <c r="R23" s="73">
        <v>1</v>
      </c>
      <c r="S23" s="73">
        <v>1</v>
      </c>
      <c r="T23" s="73">
        <v>396</v>
      </c>
      <c r="U23" s="93">
        <f t="shared" si="3"/>
        <v>-18</v>
      </c>
    </row>
    <row r="24" spans="1:21" ht="24" customHeight="1">
      <c r="A24" s="35" t="s">
        <v>544</v>
      </c>
      <c r="B24" s="73">
        <v>1</v>
      </c>
      <c r="C24" s="73">
        <f t="shared" si="2"/>
        <v>15</v>
      </c>
      <c r="D24" s="73">
        <v>11</v>
      </c>
      <c r="E24" s="73">
        <v>4</v>
      </c>
      <c r="F24" s="73">
        <v>411</v>
      </c>
      <c r="G24" s="73">
        <v>213</v>
      </c>
      <c r="H24" s="73">
        <v>198</v>
      </c>
      <c r="I24" s="73">
        <v>122</v>
      </c>
      <c r="J24" s="73">
        <v>132</v>
      </c>
      <c r="K24" s="73">
        <v>157</v>
      </c>
      <c r="L24" s="73">
        <f t="shared" si="4"/>
        <v>34</v>
      </c>
      <c r="M24" s="73">
        <v>17</v>
      </c>
      <c r="N24" s="73">
        <v>13</v>
      </c>
      <c r="O24" s="73">
        <v>0</v>
      </c>
      <c r="P24" s="73">
        <v>4</v>
      </c>
      <c r="Q24" s="73">
        <f t="shared" si="5"/>
        <v>7</v>
      </c>
      <c r="R24" s="73">
        <v>1</v>
      </c>
      <c r="S24" s="73">
        <v>6</v>
      </c>
      <c r="T24" s="73">
        <v>434</v>
      </c>
      <c r="U24" s="93">
        <f t="shared" si="3"/>
        <v>-23</v>
      </c>
    </row>
    <row r="25" spans="1:21" ht="24" customHeight="1">
      <c r="A25" s="47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93"/>
    </row>
    <row r="26" spans="1:23" s="121" customFormat="1" ht="24" customHeight="1">
      <c r="A26" s="173" t="s">
        <v>280</v>
      </c>
      <c r="B26" s="174">
        <v>1</v>
      </c>
      <c r="C26" s="174">
        <v>12</v>
      </c>
      <c r="D26" s="174">
        <v>12</v>
      </c>
      <c r="E26" s="174">
        <v>0</v>
      </c>
      <c r="F26" s="174">
        <v>477</v>
      </c>
      <c r="G26" s="174">
        <v>233</v>
      </c>
      <c r="H26" s="174">
        <v>244</v>
      </c>
      <c r="I26" s="174">
        <v>160</v>
      </c>
      <c r="J26" s="174">
        <v>160</v>
      </c>
      <c r="K26" s="174">
        <v>157</v>
      </c>
      <c r="L26" s="174">
        <v>26</v>
      </c>
      <c r="M26" s="174">
        <v>17</v>
      </c>
      <c r="N26" s="174">
        <v>4</v>
      </c>
      <c r="O26" s="174">
        <v>4</v>
      </c>
      <c r="P26" s="174">
        <v>1</v>
      </c>
      <c r="Q26" s="174">
        <v>3</v>
      </c>
      <c r="R26" s="174">
        <v>2</v>
      </c>
      <c r="S26" s="174">
        <v>1</v>
      </c>
      <c r="T26" s="174">
        <v>473</v>
      </c>
      <c r="U26" s="175">
        <f t="shared" si="3"/>
        <v>4</v>
      </c>
      <c r="W26" s="128"/>
    </row>
    <row r="27" spans="1:21" s="121" customFormat="1" ht="24" customHeight="1">
      <c r="A27" s="173" t="s">
        <v>283</v>
      </c>
      <c r="B27" s="174">
        <v>1</v>
      </c>
      <c r="C27" s="174">
        <v>14</v>
      </c>
      <c r="D27" s="176">
        <v>14</v>
      </c>
      <c r="E27" s="174">
        <v>0</v>
      </c>
      <c r="F27" s="174">
        <v>536</v>
      </c>
      <c r="G27" s="176">
        <v>337</v>
      </c>
      <c r="H27" s="176">
        <v>199</v>
      </c>
      <c r="I27" s="174">
        <v>179</v>
      </c>
      <c r="J27" s="176">
        <v>157</v>
      </c>
      <c r="K27" s="176">
        <v>200</v>
      </c>
      <c r="L27" s="174">
        <f>M27+N27+O27+P27</f>
        <v>64</v>
      </c>
      <c r="M27" s="176">
        <v>23</v>
      </c>
      <c r="N27" s="176">
        <v>5</v>
      </c>
      <c r="O27" s="176">
        <v>25</v>
      </c>
      <c r="P27" s="176">
        <v>11</v>
      </c>
      <c r="Q27" s="174">
        <v>3</v>
      </c>
      <c r="R27" s="176">
        <v>1</v>
      </c>
      <c r="S27" s="176">
        <v>2</v>
      </c>
      <c r="T27" s="174">
        <v>504</v>
      </c>
      <c r="U27" s="175">
        <f t="shared" si="3"/>
        <v>32</v>
      </c>
    </row>
    <row r="28" spans="1:21" s="121" customFormat="1" ht="24" customHeight="1">
      <c r="A28" s="177" t="s">
        <v>482</v>
      </c>
      <c r="B28" s="174">
        <v>1</v>
      </c>
      <c r="C28" s="174">
        <v>11</v>
      </c>
      <c r="D28" s="176">
        <v>11</v>
      </c>
      <c r="E28" s="174">
        <v>0</v>
      </c>
      <c r="F28" s="174">
        <v>382</v>
      </c>
      <c r="G28" s="176">
        <v>189</v>
      </c>
      <c r="H28" s="176">
        <v>193</v>
      </c>
      <c r="I28" s="174">
        <v>147</v>
      </c>
      <c r="J28" s="176">
        <v>104</v>
      </c>
      <c r="K28" s="176">
        <v>131</v>
      </c>
      <c r="L28" s="174">
        <f>M28+N28+O28+P28</f>
        <v>28</v>
      </c>
      <c r="M28" s="176">
        <v>10</v>
      </c>
      <c r="N28" s="176">
        <v>10</v>
      </c>
      <c r="O28" s="176">
        <v>5</v>
      </c>
      <c r="P28" s="176">
        <v>3</v>
      </c>
      <c r="Q28" s="174">
        <v>1</v>
      </c>
      <c r="R28" s="176">
        <v>1</v>
      </c>
      <c r="S28" s="176">
        <v>0</v>
      </c>
      <c r="T28" s="174">
        <v>370</v>
      </c>
      <c r="U28" s="175">
        <f t="shared" si="3"/>
        <v>12</v>
      </c>
    </row>
  </sheetData>
  <mergeCells count="24">
    <mergeCell ref="L4:L5"/>
    <mergeCell ref="M4:N4"/>
    <mergeCell ref="O4:P4"/>
    <mergeCell ref="L3:P3"/>
    <mergeCell ref="T3:U3"/>
    <mergeCell ref="S4:S5"/>
    <mergeCell ref="R4:R5"/>
    <mergeCell ref="T4:T5"/>
    <mergeCell ref="U4:U5"/>
    <mergeCell ref="Q3:S3"/>
    <mergeCell ref="Q4:Q5"/>
    <mergeCell ref="A3:A5"/>
    <mergeCell ref="B3:B5"/>
    <mergeCell ref="C4:C5"/>
    <mergeCell ref="D4:D5"/>
    <mergeCell ref="C3:E3"/>
    <mergeCell ref="E4:E5"/>
    <mergeCell ref="F4:F5"/>
    <mergeCell ref="J4:J5"/>
    <mergeCell ref="K4:K5"/>
    <mergeCell ref="F3:K3"/>
    <mergeCell ref="G4:G5"/>
    <mergeCell ref="H4:H5"/>
    <mergeCell ref="I4:I5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9" scale="71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11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2" sqref="D12"/>
    </sheetView>
  </sheetViews>
  <sheetFormatPr defaultColWidth="9.00390625" defaultRowHeight="13.5"/>
  <cols>
    <col min="1" max="1" width="10.625" style="27" customWidth="1"/>
    <col min="2" max="3" width="7.625" style="27" customWidth="1"/>
    <col min="4" max="4" width="9.50390625" style="27" bestFit="1" customWidth="1"/>
    <col min="5" max="11" width="7.625" style="27" customWidth="1"/>
    <col min="12" max="12" width="9.50390625" style="27" bestFit="1" customWidth="1"/>
    <col min="13" max="13" width="7.625" style="27" customWidth="1"/>
    <col min="14" max="15" width="6.625" style="27" customWidth="1"/>
    <col min="16" max="16" width="7.625" style="27" customWidth="1"/>
    <col min="17" max="21" width="6.625" style="27" customWidth="1"/>
    <col min="22" max="22" width="7.625" style="27" customWidth="1"/>
    <col min="23" max="26" width="6.625" style="27" customWidth="1"/>
    <col min="27" max="27" width="7.625" style="27" customWidth="1"/>
    <col min="28" max="16384" width="9.00390625" style="27" customWidth="1"/>
  </cols>
  <sheetData>
    <row r="1" ht="24" customHeight="1">
      <c r="A1" s="26" t="s">
        <v>399</v>
      </c>
    </row>
    <row r="2" spans="25:27" ht="24" customHeight="1">
      <c r="Y2" s="28"/>
      <c r="AA2" s="71" t="s">
        <v>310</v>
      </c>
    </row>
    <row r="3" spans="1:27" ht="24" customHeight="1">
      <c r="A3" s="381" t="s">
        <v>375</v>
      </c>
      <c r="B3" s="305" t="s">
        <v>239</v>
      </c>
      <c r="C3" s="305" t="s">
        <v>241</v>
      </c>
      <c r="D3" s="385" t="s">
        <v>396</v>
      </c>
      <c r="E3" s="304"/>
      <c r="F3" s="304"/>
      <c r="G3" s="304"/>
      <c r="H3" s="304"/>
      <c r="I3" s="304"/>
      <c r="J3" s="397"/>
      <c r="K3" s="398"/>
      <c r="L3" s="385" t="s">
        <v>400</v>
      </c>
      <c r="M3" s="304"/>
      <c r="N3" s="304"/>
      <c r="O3" s="304"/>
      <c r="P3" s="304"/>
      <c r="Q3" s="304"/>
      <c r="R3" s="304"/>
      <c r="S3" s="304"/>
      <c r="T3" s="304"/>
      <c r="U3" s="302"/>
      <c r="V3" s="385" t="s">
        <v>390</v>
      </c>
      <c r="W3" s="304"/>
      <c r="X3" s="304"/>
      <c r="Y3" s="304"/>
      <c r="Z3" s="302"/>
      <c r="AA3" s="305" t="s">
        <v>240</v>
      </c>
    </row>
    <row r="4" spans="1:27" ht="24" customHeight="1">
      <c r="A4" s="306"/>
      <c r="B4" s="305"/>
      <c r="C4" s="305"/>
      <c r="D4" s="305" t="s">
        <v>251</v>
      </c>
      <c r="E4" s="305" t="s">
        <v>252</v>
      </c>
      <c r="F4" s="378" t="s">
        <v>253</v>
      </c>
      <c r="G4" s="399" t="s">
        <v>379</v>
      </c>
      <c r="H4" s="308" t="s">
        <v>537</v>
      </c>
      <c r="I4" s="308" t="s">
        <v>538</v>
      </c>
      <c r="J4" s="401" t="s">
        <v>546</v>
      </c>
      <c r="K4" s="401" t="s">
        <v>547</v>
      </c>
      <c r="L4" s="305" t="s">
        <v>251</v>
      </c>
      <c r="M4" s="308" t="s">
        <v>401</v>
      </c>
      <c r="N4" s="308" t="s">
        <v>402</v>
      </c>
      <c r="O4" s="308" t="s">
        <v>403</v>
      </c>
      <c r="P4" s="308" t="s">
        <v>404</v>
      </c>
      <c r="Q4" s="308" t="s">
        <v>405</v>
      </c>
      <c r="R4" s="308" t="s">
        <v>406</v>
      </c>
      <c r="S4" s="309"/>
      <c r="T4" s="309"/>
      <c r="U4" s="309"/>
      <c r="V4" s="305" t="s">
        <v>251</v>
      </c>
      <c r="W4" s="308" t="s">
        <v>385</v>
      </c>
      <c r="X4" s="309"/>
      <c r="Y4" s="385" t="s">
        <v>386</v>
      </c>
      <c r="Z4" s="302"/>
      <c r="AA4" s="305"/>
    </row>
    <row r="5" spans="1:27" ht="24" customHeight="1">
      <c r="A5" s="307"/>
      <c r="B5" s="305"/>
      <c r="C5" s="305"/>
      <c r="D5" s="305"/>
      <c r="E5" s="305"/>
      <c r="F5" s="378"/>
      <c r="G5" s="400"/>
      <c r="H5" s="309"/>
      <c r="I5" s="309"/>
      <c r="J5" s="402"/>
      <c r="K5" s="402"/>
      <c r="L5" s="305"/>
      <c r="M5" s="309"/>
      <c r="N5" s="309"/>
      <c r="O5" s="309"/>
      <c r="P5" s="309"/>
      <c r="Q5" s="309"/>
      <c r="R5" s="31" t="s">
        <v>407</v>
      </c>
      <c r="S5" s="31" t="s">
        <v>408</v>
      </c>
      <c r="T5" s="31" t="s">
        <v>409</v>
      </c>
      <c r="U5" s="33" t="s">
        <v>286</v>
      </c>
      <c r="V5" s="305"/>
      <c r="W5" s="32" t="s">
        <v>252</v>
      </c>
      <c r="X5" s="32" t="s">
        <v>253</v>
      </c>
      <c r="Y5" s="32" t="s">
        <v>252</v>
      </c>
      <c r="Z5" s="32" t="s">
        <v>253</v>
      </c>
      <c r="AA5" s="305"/>
    </row>
    <row r="6" spans="1:27" ht="31.5" customHeight="1">
      <c r="A6" s="38" t="s">
        <v>576</v>
      </c>
      <c r="B6" s="9">
        <v>15</v>
      </c>
      <c r="C6" s="9">
        <v>368</v>
      </c>
      <c r="D6" s="9">
        <v>13433</v>
      </c>
      <c r="E6" s="9">
        <v>6247</v>
      </c>
      <c r="F6" s="12">
        <v>7186</v>
      </c>
      <c r="G6" s="52">
        <v>4672</v>
      </c>
      <c r="H6" s="9">
        <v>4412</v>
      </c>
      <c r="I6" s="9">
        <v>4349</v>
      </c>
      <c r="J6" s="8">
        <v>0</v>
      </c>
      <c r="K6" s="8">
        <v>0</v>
      </c>
      <c r="L6" s="9">
        <v>13433</v>
      </c>
      <c r="M6" s="9">
        <v>10875</v>
      </c>
      <c r="N6" s="9">
        <v>0</v>
      </c>
      <c r="O6" s="9">
        <v>948</v>
      </c>
      <c r="P6" s="9">
        <v>1100</v>
      </c>
      <c r="Q6" s="9">
        <v>211</v>
      </c>
      <c r="R6" s="9">
        <v>100</v>
      </c>
      <c r="S6" s="9">
        <v>119</v>
      </c>
      <c r="T6" s="9">
        <v>80</v>
      </c>
      <c r="U6" s="9">
        <v>0</v>
      </c>
      <c r="V6" s="9">
        <v>1096</v>
      </c>
      <c r="W6" s="9">
        <v>637</v>
      </c>
      <c r="X6" s="9">
        <v>207</v>
      </c>
      <c r="Y6" s="9">
        <v>150</v>
      </c>
      <c r="Z6" s="9">
        <v>102</v>
      </c>
      <c r="AA6" s="9">
        <v>157</v>
      </c>
    </row>
    <row r="7" spans="1:27" ht="31.5" customHeight="1">
      <c r="A7" s="39" t="s">
        <v>437</v>
      </c>
      <c r="B7" s="9">
        <v>15</v>
      </c>
      <c r="C7" s="9">
        <v>374</v>
      </c>
      <c r="D7" s="9">
        <v>13691</v>
      </c>
      <c r="E7" s="9">
        <v>6521</v>
      </c>
      <c r="F7" s="12">
        <v>7170</v>
      </c>
      <c r="G7" s="52">
        <v>4725</v>
      </c>
      <c r="H7" s="9">
        <v>4605</v>
      </c>
      <c r="I7" s="9">
        <v>4361</v>
      </c>
      <c r="J7" s="8">
        <v>0</v>
      </c>
      <c r="K7" s="8">
        <v>0</v>
      </c>
      <c r="L7" s="9">
        <v>13691</v>
      </c>
      <c r="M7" s="9">
        <v>11162</v>
      </c>
      <c r="N7" s="9">
        <v>0</v>
      </c>
      <c r="O7" s="9">
        <v>958</v>
      </c>
      <c r="P7" s="9">
        <v>1068</v>
      </c>
      <c r="Q7" s="9">
        <v>200</v>
      </c>
      <c r="R7" s="9">
        <v>107</v>
      </c>
      <c r="S7" s="9">
        <v>119</v>
      </c>
      <c r="T7" s="9">
        <v>77</v>
      </c>
      <c r="U7" s="9">
        <v>0</v>
      </c>
      <c r="V7" s="9">
        <v>1105</v>
      </c>
      <c r="W7" s="9">
        <v>630</v>
      </c>
      <c r="X7" s="9">
        <v>209</v>
      </c>
      <c r="Y7" s="9">
        <v>147</v>
      </c>
      <c r="Z7" s="9">
        <v>119</v>
      </c>
      <c r="AA7" s="9">
        <v>153</v>
      </c>
    </row>
    <row r="8" spans="1:27" ht="31.5" customHeight="1">
      <c r="A8" s="39" t="s">
        <v>533</v>
      </c>
      <c r="B8" s="9">
        <v>15</v>
      </c>
      <c r="C8" s="9">
        <v>377</v>
      </c>
      <c r="D8" s="9">
        <v>13761</v>
      </c>
      <c r="E8" s="9">
        <v>6600</v>
      </c>
      <c r="F8" s="12">
        <v>7161</v>
      </c>
      <c r="G8" s="52">
        <v>4527</v>
      </c>
      <c r="H8" s="9">
        <v>4647</v>
      </c>
      <c r="I8" s="9">
        <v>4556</v>
      </c>
      <c r="J8" s="9">
        <v>31</v>
      </c>
      <c r="K8" s="9">
        <v>0</v>
      </c>
      <c r="L8" s="9">
        <v>13761</v>
      </c>
      <c r="M8" s="9">
        <v>11258</v>
      </c>
      <c r="N8" s="9">
        <v>0</v>
      </c>
      <c r="O8" s="9">
        <v>943</v>
      </c>
      <c r="P8" s="9">
        <v>1016</v>
      </c>
      <c r="Q8" s="9">
        <v>202</v>
      </c>
      <c r="R8" s="9">
        <v>140</v>
      </c>
      <c r="S8" s="9">
        <v>121</v>
      </c>
      <c r="T8" s="9">
        <v>81</v>
      </c>
      <c r="U8" s="9">
        <v>0</v>
      </c>
      <c r="V8" s="9">
        <v>1145</v>
      </c>
      <c r="W8" s="9">
        <v>640</v>
      </c>
      <c r="X8" s="9">
        <v>218</v>
      </c>
      <c r="Y8" s="9">
        <v>165</v>
      </c>
      <c r="Z8" s="9">
        <v>122</v>
      </c>
      <c r="AA8" s="9">
        <v>143</v>
      </c>
    </row>
    <row r="9" spans="1:27" ht="31.5" customHeight="1">
      <c r="A9" s="39" t="s">
        <v>557</v>
      </c>
      <c r="B9" s="9">
        <v>15</v>
      </c>
      <c r="C9" s="9">
        <v>376</v>
      </c>
      <c r="D9" s="9">
        <v>13444</v>
      </c>
      <c r="E9" s="9">
        <v>6377</v>
      </c>
      <c r="F9" s="12">
        <v>7067</v>
      </c>
      <c r="G9" s="52">
        <v>4438</v>
      </c>
      <c r="H9" s="9">
        <v>4424</v>
      </c>
      <c r="I9" s="9">
        <v>4551</v>
      </c>
      <c r="J9" s="9">
        <v>31</v>
      </c>
      <c r="K9" s="9">
        <v>0</v>
      </c>
      <c r="L9" s="9">
        <v>13444</v>
      </c>
      <c r="M9" s="9">
        <v>10958</v>
      </c>
      <c r="N9" s="9">
        <v>0</v>
      </c>
      <c r="O9" s="9">
        <v>944</v>
      </c>
      <c r="P9" s="9">
        <v>988</v>
      </c>
      <c r="Q9" s="9">
        <v>209</v>
      </c>
      <c r="R9" s="9">
        <v>138</v>
      </c>
      <c r="S9" s="9">
        <v>120</v>
      </c>
      <c r="T9" s="9">
        <v>87</v>
      </c>
      <c r="U9" s="9">
        <v>0</v>
      </c>
      <c r="V9" s="9">
        <v>1208</v>
      </c>
      <c r="W9" s="9">
        <v>664</v>
      </c>
      <c r="X9" s="9">
        <v>216</v>
      </c>
      <c r="Y9" s="9">
        <v>178</v>
      </c>
      <c r="Z9" s="9">
        <v>150</v>
      </c>
      <c r="AA9" s="9">
        <v>141</v>
      </c>
    </row>
    <row r="10" spans="1:27" s="121" customFormat="1" ht="31.5" customHeight="1">
      <c r="A10" s="39" t="s">
        <v>566</v>
      </c>
      <c r="B10" s="9">
        <v>15</v>
      </c>
      <c r="C10" s="9">
        <v>374</v>
      </c>
      <c r="D10" s="9">
        <v>13210</v>
      </c>
      <c r="E10" s="9">
        <v>6292</v>
      </c>
      <c r="F10" s="12">
        <v>6918</v>
      </c>
      <c r="G10" s="52">
        <v>4526</v>
      </c>
      <c r="H10" s="9">
        <v>4346</v>
      </c>
      <c r="I10" s="9">
        <v>4338</v>
      </c>
      <c r="J10" s="9">
        <v>33</v>
      </c>
      <c r="K10" s="9">
        <v>29</v>
      </c>
      <c r="L10" s="9">
        <v>13210</v>
      </c>
      <c r="M10" s="9">
        <v>10768</v>
      </c>
      <c r="N10" s="9">
        <v>0</v>
      </c>
      <c r="O10" s="9">
        <v>941</v>
      </c>
      <c r="P10" s="9">
        <v>978</v>
      </c>
      <c r="Q10" s="9">
        <v>214</v>
      </c>
      <c r="R10" s="9">
        <v>109</v>
      </c>
      <c r="S10" s="9">
        <v>120</v>
      </c>
      <c r="T10" s="9">
        <v>80</v>
      </c>
      <c r="U10" s="9">
        <v>0</v>
      </c>
      <c r="V10" s="9">
        <v>1211</v>
      </c>
      <c r="W10" s="9">
        <v>666</v>
      </c>
      <c r="X10" s="9">
        <v>219</v>
      </c>
      <c r="Y10" s="9">
        <v>174</v>
      </c>
      <c r="Z10" s="9">
        <v>152</v>
      </c>
      <c r="AA10" s="9">
        <v>136</v>
      </c>
    </row>
    <row r="11" spans="24:27" ht="31.5" customHeight="1">
      <c r="X11" s="55"/>
      <c r="Y11" s="55"/>
      <c r="Z11" s="55"/>
      <c r="AA11" s="72" t="s">
        <v>234</v>
      </c>
    </row>
  </sheetData>
  <mergeCells count="25">
    <mergeCell ref="M4:M5"/>
    <mergeCell ref="N4:N5"/>
    <mergeCell ref="L4:L5"/>
    <mergeCell ref="E4:E5"/>
    <mergeCell ref="F4:F5"/>
    <mergeCell ref="G4:G5"/>
    <mergeCell ref="J4:J5"/>
    <mergeCell ref="K4:K5"/>
    <mergeCell ref="H4:H5"/>
    <mergeCell ref="I4:I5"/>
    <mergeCell ref="AA3:AA5"/>
    <mergeCell ref="Y4:Z4"/>
    <mergeCell ref="V4:V5"/>
    <mergeCell ref="O4:O5"/>
    <mergeCell ref="P4:P5"/>
    <mergeCell ref="Q4:Q5"/>
    <mergeCell ref="R4:U4"/>
    <mergeCell ref="W4:X4"/>
    <mergeCell ref="V3:Z3"/>
    <mergeCell ref="L3:U3"/>
    <mergeCell ref="A3:A5"/>
    <mergeCell ref="B3:B5"/>
    <mergeCell ref="C3:C5"/>
    <mergeCell ref="D4:D5"/>
    <mergeCell ref="D3:K3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9" scale="65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D29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D6" sqref="D6:F6"/>
    </sheetView>
  </sheetViews>
  <sheetFormatPr defaultColWidth="9.00390625" defaultRowHeight="13.5"/>
  <cols>
    <col min="1" max="1" width="10.75390625" style="27" customWidth="1"/>
    <col min="2" max="30" width="8.625" style="27" customWidth="1"/>
    <col min="31" max="16384" width="9.00390625" style="27" customWidth="1"/>
  </cols>
  <sheetData>
    <row r="1" spans="1:27" ht="24" customHeight="1">
      <c r="A1" s="26" t="s">
        <v>284</v>
      </c>
      <c r="I1" s="62"/>
      <c r="J1" s="62"/>
      <c r="K1" s="62"/>
      <c r="L1" s="63"/>
      <c r="Z1" s="63"/>
      <c r="AA1" s="63"/>
    </row>
    <row r="2" spans="1:30" ht="24" customHeight="1">
      <c r="A2" s="27" t="s">
        <v>572</v>
      </c>
      <c r="I2" s="64"/>
      <c r="J2" s="64"/>
      <c r="K2" s="64"/>
      <c r="L2" s="64"/>
      <c r="AD2" s="65" t="s">
        <v>555</v>
      </c>
    </row>
    <row r="3" spans="1:30" ht="24" customHeight="1">
      <c r="A3" s="308" t="s">
        <v>387</v>
      </c>
      <c r="B3" s="308" t="s">
        <v>239</v>
      </c>
      <c r="C3" s="308" t="s">
        <v>241</v>
      </c>
      <c r="D3" s="385" t="s">
        <v>396</v>
      </c>
      <c r="E3" s="304"/>
      <c r="F3" s="304"/>
      <c r="G3" s="304"/>
      <c r="H3" s="304"/>
      <c r="I3" s="304"/>
      <c r="J3" s="397"/>
      <c r="K3" s="398"/>
      <c r="L3" s="385" t="s">
        <v>400</v>
      </c>
      <c r="M3" s="304"/>
      <c r="N3" s="304"/>
      <c r="O3" s="304"/>
      <c r="P3" s="304"/>
      <c r="Q3" s="304"/>
      <c r="R3" s="304"/>
      <c r="S3" s="304"/>
      <c r="T3" s="304"/>
      <c r="U3" s="302"/>
      <c r="V3" s="385" t="s">
        <v>390</v>
      </c>
      <c r="W3" s="304"/>
      <c r="X3" s="304"/>
      <c r="Y3" s="304"/>
      <c r="Z3" s="302"/>
      <c r="AA3" s="385" t="s">
        <v>240</v>
      </c>
      <c r="AB3" s="304"/>
      <c r="AC3" s="304"/>
      <c r="AD3" s="302"/>
    </row>
    <row r="4" spans="1:30" ht="23.25" customHeight="1">
      <c r="A4" s="309"/>
      <c r="B4" s="309"/>
      <c r="C4" s="309"/>
      <c r="D4" s="305" t="s">
        <v>251</v>
      </c>
      <c r="E4" s="305" t="s">
        <v>252</v>
      </c>
      <c r="F4" s="405" t="s">
        <v>253</v>
      </c>
      <c r="G4" s="387" t="s">
        <v>379</v>
      </c>
      <c r="H4" s="387" t="s">
        <v>537</v>
      </c>
      <c r="I4" s="308" t="s">
        <v>538</v>
      </c>
      <c r="J4" s="401" t="s">
        <v>546</v>
      </c>
      <c r="K4" s="401" t="s">
        <v>547</v>
      </c>
      <c r="L4" s="305" t="s">
        <v>251</v>
      </c>
      <c r="M4" s="308" t="s">
        <v>401</v>
      </c>
      <c r="N4" s="308" t="s">
        <v>402</v>
      </c>
      <c r="O4" s="308" t="s">
        <v>403</v>
      </c>
      <c r="P4" s="308" t="s">
        <v>404</v>
      </c>
      <c r="Q4" s="308" t="s">
        <v>405</v>
      </c>
      <c r="R4" s="308" t="s">
        <v>410</v>
      </c>
      <c r="S4" s="309"/>
      <c r="T4" s="309"/>
      <c r="U4" s="309"/>
      <c r="V4" s="305" t="s">
        <v>251</v>
      </c>
      <c r="W4" s="308" t="s">
        <v>385</v>
      </c>
      <c r="X4" s="309"/>
      <c r="Y4" s="308" t="s">
        <v>386</v>
      </c>
      <c r="Z4" s="309"/>
      <c r="AA4" s="403" t="s">
        <v>251</v>
      </c>
      <c r="AB4" s="403" t="s">
        <v>255</v>
      </c>
      <c r="AC4" s="403" t="s">
        <v>285</v>
      </c>
      <c r="AD4" s="403" t="s">
        <v>286</v>
      </c>
    </row>
    <row r="5" spans="1:30" ht="22.5" customHeight="1">
      <c r="A5" s="309"/>
      <c r="B5" s="309"/>
      <c r="C5" s="309"/>
      <c r="D5" s="305"/>
      <c r="E5" s="305"/>
      <c r="F5" s="405"/>
      <c r="G5" s="302"/>
      <c r="H5" s="302"/>
      <c r="I5" s="309"/>
      <c r="J5" s="402"/>
      <c r="K5" s="402"/>
      <c r="L5" s="305"/>
      <c r="M5" s="309"/>
      <c r="N5" s="309"/>
      <c r="O5" s="309"/>
      <c r="P5" s="309"/>
      <c r="Q5" s="309"/>
      <c r="R5" s="31" t="s">
        <v>407</v>
      </c>
      <c r="S5" s="31" t="s">
        <v>408</v>
      </c>
      <c r="T5" s="31" t="s">
        <v>409</v>
      </c>
      <c r="U5" s="33" t="s">
        <v>286</v>
      </c>
      <c r="V5" s="305"/>
      <c r="W5" s="32" t="s">
        <v>252</v>
      </c>
      <c r="X5" s="32" t="s">
        <v>253</v>
      </c>
      <c r="Y5" s="32" t="s">
        <v>252</v>
      </c>
      <c r="Z5" s="32" t="s">
        <v>253</v>
      </c>
      <c r="AA5" s="404"/>
      <c r="AB5" s="404"/>
      <c r="AC5" s="404"/>
      <c r="AD5" s="404"/>
    </row>
    <row r="6" spans="1:30" s="121" customFormat="1" ht="36" customHeight="1">
      <c r="A6" s="125" t="s">
        <v>368</v>
      </c>
      <c r="B6" s="140">
        <v>15</v>
      </c>
      <c r="C6" s="140">
        <f>C8+C24</f>
        <v>376</v>
      </c>
      <c r="D6" s="140">
        <f aca="true" t="shared" si="0" ref="D6:AD6">D8+D24</f>
        <v>13444</v>
      </c>
      <c r="E6" s="140">
        <f t="shared" si="0"/>
        <v>6377</v>
      </c>
      <c r="F6" s="141">
        <f t="shared" si="0"/>
        <v>7067</v>
      </c>
      <c r="G6" s="142">
        <f t="shared" si="0"/>
        <v>4438</v>
      </c>
      <c r="H6" s="140">
        <f t="shared" si="0"/>
        <v>4424</v>
      </c>
      <c r="I6" s="140">
        <f t="shared" si="0"/>
        <v>4551</v>
      </c>
      <c r="J6" s="140">
        <f t="shared" si="0"/>
        <v>31</v>
      </c>
      <c r="K6" s="140">
        <f t="shared" si="0"/>
        <v>0</v>
      </c>
      <c r="L6" s="140">
        <f t="shared" si="0"/>
        <v>13444</v>
      </c>
      <c r="M6" s="140">
        <f t="shared" si="0"/>
        <v>12738</v>
      </c>
      <c r="N6" s="140">
        <f t="shared" si="0"/>
        <v>0</v>
      </c>
      <c r="O6" s="140">
        <f t="shared" si="0"/>
        <v>944</v>
      </c>
      <c r="P6" s="140">
        <f t="shared" si="0"/>
        <v>988</v>
      </c>
      <c r="Q6" s="140">
        <f t="shared" si="0"/>
        <v>209</v>
      </c>
      <c r="R6" s="140">
        <f t="shared" si="0"/>
        <v>138</v>
      </c>
      <c r="S6" s="140">
        <f t="shared" si="0"/>
        <v>120</v>
      </c>
      <c r="T6" s="140">
        <f t="shared" si="0"/>
        <v>87</v>
      </c>
      <c r="U6" s="140">
        <f t="shared" si="0"/>
        <v>0</v>
      </c>
      <c r="V6" s="140">
        <f t="shared" si="0"/>
        <v>1208</v>
      </c>
      <c r="W6" s="140">
        <f t="shared" si="0"/>
        <v>664</v>
      </c>
      <c r="X6" s="140">
        <f t="shared" si="0"/>
        <v>216</v>
      </c>
      <c r="Y6" s="140">
        <f t="shared" si="0"/>
        <v>176</v>
      </c>
      <c r="Z6" s="140">
        <f t="shared" si="0"/>
        <v>152</v>
      </c>
      <c r="AA6" s="140">
        <f t="shared" si="0"/>
        <v>141</v>
      </c>
      <c r="AB6" s="140">
        <f t="shared" si="0"/>
        <v>76</v>
      </c>
      <c r="AC6" s="140">
        <f t="shared" si="0"/>
        <v>33</v>
      </c>
      <c r="AD6" s="140">
        <f t="shared" si="0"/>
        <v>32</v>
      </c>
    </row>
    <row r="7" spans="1:30" ht="36" customHeight="1">
      <c r="A7" s="47"/>
      <c r="B7" s="66"/>
      <c r="C7" s="66"/>
      <c r="D7" s="66"/>
      <c r="E7" s="66"/>
      <c r="F7" s="67"/>
      <c r="G7" s="68"/>
      <c r="H7" s="68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</row>
    <row r="8" spans="1:30" s="121" customFormat="1" ht="36" customHeight="1">
      <c r="A8" s="138" t="s">
        <v>287</v>
      </c>
      <c r="B8" s="143">
        <f aca="true" t="shared" si="1" ref="B8:AD8">SUM(B9:B22)</f>
        <v>14</v>
      </c>
      <c r="C8" s="143">
        <f t="shared" si="1"/>
        <v>357</v>
      </c>
      <c r="D8" s="143">
        <f t="shared" si="1"/>
        <v>13084</v>
      </c>
      <c r="E8" s="143">
        <f t="shared" si="1"/>
        <v>6203</v>
      </c>
      <c r="F8" s="144">
        <f t="shared" si="1"/>
        <v>6881</v>
      </c>
      <c r="G8" s="145">
        <f t="shared" si="1"/>
        <v>4320</v>
      </c>
      <c r="H8" s="143">
        <f t="shared" si="1"/>
        <v>4305</v>
      </c>
      <c r="I8" s="143">
        <f t="shared" si="1"/>
        <v>4428</v>
      </c>
      <c r="J8" s="143">
        <f t="shared" si="1"/>
        <v>31</v>
      </c>
      <c r="K8" s="143">
        <f t="shared" si="1"/>
        <v>0</v>
      </c>
      <c r="L8" s="143">
        <f t="shared" si="1"/>
        <v>13084</v>
      </c>
      <c r="M8" s="143">
        <f t="shared" si="1"/>
        <v>12378</v>
      </c>
      <c r="N8" s="143">
        <f t="shared" si="1"/>
        <v>0</v>
      </c>
      <c r="O8" s="143">
        <f t="shared" si="1"/>
        <v>944</v>
      </c>
      <c r="P8" s="143">
        <f t="shared" si="1"/>
        <v>988</v>
      </c>
      <c r="Q8" s="143">
        <f t="shared" si="1"/>
        <v>209</v>
      </c>
      <c r="R8" s="143">
        <f t="shared" si="1"/>
        <v>138</v>
      </c>
      <c r="S8" s="143">
        <f t="shared" si="1"/>
        <v>120</v>
      </c>
      <c r="T8" s="143">
        <f t="shared" si="1"/>
        <v>87</v>
      </c>
      <c r="U8" s="143">
        <f t="shared" si="1"/>
        <v>0</v>
      </c>
      <c r="V8" s="143">
        <f t="shared" si="1"/>
        <v>1147</v>
      </c>
      <c r="W8" s="143">
        <f t="shared" si="1"/>
        <v>638</v>
      </c>
      <c r="X8" s="143">
        <f t="shared" si="1"/>
        <v>207</v>
      </c>
      <c r="Y8" s="143">
        <f t="shared" si="1"/>
        <v>162</v>
      </c>
      <c r="Z8" s="143">
        <f t="shared" si="1"/>
        <v>140</v>
      </c>
      <c r="AA8" s="143">
        <f t="shared" si="1"/>
        <v>129</v>
      </c>
      <c r="AB8" s="143">
        <f t="shared" si="1"/>
        <v>72</v>
      </c>
      <c r="AC8" s="143">
        <f t="shared" si="1"/>
        <v>31</v>
      </c>
      <c r="AD8" s="143">
        <f t="shared" si="1"/>
        <v>26</v>
      </c>
    </row>
    <row r="9" spans="1:30" ht="36" customHeight="1">
      <c r="A9" s="69" t="s">
        <v>288</v>
      </c>
      <c r="B9" s="66">
        <v>1</v>
      </c>
      <c r="C9" s="66">
        <v>24</v>
      </c>
      <c r="D9" s="66">
        <v>980</v>
      </c>
      <c r="E9" s="66">
        <v>554</v>
      </c>
      <c r="F9" s="67">
        <v>426</v>
      </c>
      <c r="G9" s="68">
        <v>328</v>
      </c>
      <c r="H9" s="68">
        <v>328</v>
      </c>
      <c r="I9" s="66">
        <v>324</v>
      </c>
      <c r="J9" s="66">
        <v>0</v>
      </c>
      <c r="K9" s="66">
        <v>0</v>
      </c>
      <c r="L9" s="66">
        <v>980</v>
      </c>
      <c r="M9" s="66">
        <v>980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f>W9+X9+Y9+Z9</f>
        <v>70</v>
      </c>
      <c r="W9" s="66">
        <v>57</v>
      </c>
      <c r="X9" s="66">
        <v>12</v>
      </c>
      <c r="Y9" s="66">
        <v>1</v>
      </c>
      <c r="Z9" s="66">
        <v>0</v>
      </c>
      <c r="AA9" s="66">
        <v>11</v>
      </c>
      <c r="AB9" s="66">
        <v>6</v>
      </c>
      <c r="AC9" s="66">
        <v>2</v>
      </c>
      <c r="AD9" s="66">
        <v>3</v>
      </c>
    </row>
    <row r="10" spans="1:30" ht="36" customHeight="1">
      <c r="A10" s="69" t="s">
        <v>289</v>
      </c>
      <c r="B10" s="66">
        <v>1</v>
      </c>
      <c r="C10" s="66">
        <v>24</v>
      </c>
      <c r="D10" s="66">
        <v>962</v>
      </c>
      <c r="E10" s="66">
        <v>0</v>
      </c>
      <c r="F10" s="67">
        <v>962</v>
      </c>
      <c r="G10" s="68">
        <v>320</v>
      </c>
      <c r="H10" s="68">
        <v>321</v>
      </c>
      <c r="I10" s="66">
        <v>321</v>
      </c>
      <c r="J10" s="66">
        <v>0</v>
      </c>
      <c r="K10" s="66">
        <v>0</v>
      </c>
      <c r="L10" s="66">
        <v>962</v>
      </c>
      <c r="M10" s="66">
        <v>962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f aca="true" t="shared" si="2" ref="V10:V22">W10+X10+Y10+Z10</f>
        <v>67</v>
      </c>
      <c r="W10" s="66">
        <v>47</v>
      </c>
      <c r="X10" s="66">
        <v>18</v>
      </c>
      <c r="Y10" s="66">
        <v>1</v>
      </c>
      <c r="Z10" s="66">
        <v>1</v>
      </c>
      <c r="AA10" s="66">
        <v>8</v>
      </c>
      <c r="AB10" s="66">
        <v>5</v>
      </c>
      <c r="AC10" s="66">
        <v>1</v>
      </c>
      <c r="AD10" s="66">
        <v>2</v>
      </c>
    </row>
    <row r="11" spans="1:30" ht="36" customHeight="1">
      <c r="A11" s="69" t="s">
        <v>290</v>
      </c>
      <c r="B11" s="66">
        <v>1</v>
      </c>
      <c r="C11" s="66">
        <v>24</v>
      </c>
      <c r="D11" s="66">
        <v>922</v>
      </c>
      <c r="E11" s="66">
        <v>1</v>
      </c>
      <c r="F11" s="67">
        <v>921</v>
      </c>
      <c r="G11" s="68">
        <v>311</v>
      </c>
      <c r="H11" s="68">
        <v>310</v>
      </c>
      <c r="I11" s="66">
        <v>301</v>
      </c>
      <c r="J11" s="66">
        <v>0</v>
      </c>
      <c r="K11" s="66">
        <v>0</v>
      </c>
      <c r="L11" s="66">
        <v>922</v>
      </c>
      <c r="M11" s="66">
        <v>716</v>
      </c>
      <c r="N11" s="66">
        <v>0</v>
      </c>
      <c r="O11" s="66">
        <v>0</v>
      </c>
      <c r="P11" s="66">
        <v>0</v>
      </c>
      <c r="Q11" s="66">
        <v>119</v>
      </c>
      <c r="R11" s="66">
        <v>0</v>
      </c>
      <c r="S11" s="66">
        <v>0</v>
      </c>
      <c r="T11" s="66">
        <v>87</v>
      </c>
      <c r="U11" s="66">
        <v>0</v>
      </c>
      <c r="V11" s="66">
        <f t="shared" si="2"/>
        <v>103</v>
      </c>
      <c r="W11" s="66">
        <v>44</v>
      </c>
      <c r="X11" s="66">
        <v>20</v>
      </c>
      <c r="Y11" s="66">
        <v>12</v>
      </c>
      <c r="Z11" s="66">
        <v>27</v>
      </c>
      <c r="AA11" s="66">
        <v>9</v>
      </c>
      <c r="AB11" s="66">
        <v>5</v>
      </c>
      <c r="AC11" s="66">
        <v>2</v>
      </c>
      <c r="AD11" s="66">
        <v>2</v>
      </c>
    </row>
    <row r="12" spans="1:30" ht="36" customHeight="1">
      <c r="A12" s="69" t="s">
        <v>291</v>
      </c>
      <c r="B12" s="66">
        <v>1</v>
      </c>
      <c r="C12" s="66">
        <v>21</v>
      </c>
      <c r="D12" s="66">
        <v>837</v>
      </c>
      <c r="E12" s="66">
        <v>570</v>
      </c>
      <c r="F12" s="67">
        <v>267</v>
      </c>
      <c r="G12" s="68">
        <v>282</v>
      </c>
      <c r="H12" s="68">
        <v>278</v>
      </c>
      <c r="I12" s="66">
        <v>277</v>
      </c>
      <c r="J12" s="66">
        <v>0</v>
      </c>
      <c r="K12" s="66">
        <v>0</v>
      </c>
      <c r="L12" s="66">
        <v>837</v>
      </c>
      <c r="M12" s="66">
        <v>717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120</v>
      </c>
      <c r="T12" s="66">
        <v>0</v>
      </c>
      <c r="U12" s="66">
        <v>0</v>
      </c>
      <c r="V12" s="66">
        <f t="shared" si="2"/>
        <v>61</v>
      </c>
      <c r="W12" s="66">
        <v>43</v>
      </c>
      <c r="X12" s="66">
        <v>9</v>
      </c>
      <c r="Y12" s="66">
        <v>7</v>
      </c>
      <c r="Z12" s="66">
        <v>2</v>
      </c>
      <c r="AA12" s="66">
        <v>10</v>
      </c>
      <c r="AB12" s="66">
        <v>5</v>
      </c>
      <c r="AC12" s="66">
        <v>3</v>
      </c>
      <c r="AD12" s="66">
        <v>2</v>
      </c>
    </row>
    <row r="13" spans="1:30" ht="36" customHeight="1">
      <c r="A13" s="69" t="s">
        <v>292</v>
      </c>
      <c r="B13" s="66">
        <v>1</v>
      </c>
      <c r="C13" s="66">
        <v>24</v>
      </c>
      <c r="D13" s="66">
        <v>944</v>
      </c>
      <c r="E13" s="66">
        <v>836</v>
      </c>
      <c r="F13" s="67">
        <v>108</v>
      </c>
      <c r="G13" s="68">
        <v>320</v>
      </c>
      <c r="H13" s="68">
        <v>316</v>
      </c>
      <c r="I13" s="66">
        <v>308</v>
      </c>
      <c r="J13" s="66">
        <v>0</v>
      </c>
      <c r="K13" s="66">
        <v>0</v>
      </c>
      <c r="L13" s="66">
        <v>944</v>
      </c>
      <c r="M13" s="66">
        <v>944</v>
      </c>
      <c r="N13" s="66">
        <v>0</v>
      </c>
      <c r="O13" s="66">
        <v>944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f t="shared" si="2"/>
        <v>72</v>
      </c>
      <c r="W13" s="66">
        <v>60</v>
      </c>
      <c r="X13" s="66">
        <v>10</v>
      </c>
      <c r="Y13" s="66">
        <v>0</v>
      </c>
      <c r="Z13" s="66">
        <v>2</v>
      </c>
      <c r="AA13" s="66">
        <v>24</v>
      </c>
      <c r="AB13" s="66">
        <v>6</v>
      </c>
      <c r="AC13" s="66">
        <v>16</v>
      </c>
      <c r="AD13" s="66">
        <v>2</v>
      </c>
    </row>
    <row r="14" spans="1:30" ht="36" customHeight="1">
      <c r="A14" s="69" t="s">
        <v>293</v>
      </c>
      <c r="B14" s="66">
        <v>1</v>
      </c>
      <c r="C14" s="66">
        <v>21</v>
      </c>
      <c r="D14" s="66">
        <v>836</v>
      </c>
      <c r="E14" s="66">
        <v>330</v>
      </c>
      <c r="F14" s="67">
        <v>506</v>
      </c>
      <c r="G14" s="68">
        <v>280</v>
      </c>
      <c r="H14" s="68">
        <v>281</v>
      </c>
      <c r="I14" s="66">
        <v>275</v>
      </c>
      <c r="J14" s="66">
        <v>0</v>
      </c>
      <c r="K14" s="66">
        <v>0</v>
      </c>
      <c r="L14" s="66">
        <v>836</v>
      </c>
      <c r="M14" s="66">
        <v>836</v>
      </c>
      <c r="N14" s="66">
        <v>0</v>
      </c>
      <c r="O14" s="66">
        <v>0</v>
      </c>
      <c r="P14" s="66">
        <v>836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f t="shared" si="2"/>
        <v>65</v>
      </c>
      <c r="W14" s="66">
        <v>52</v>
      </c>
      <c r="X14" s="66">
        <v>10</v>
      </c>
      <c r="Y14" s="66">
        <v>2</v>
      </c>
      <c r="Z14" s="66">
        <v>1</v>
      </c>
      <c r="AA14" s="66">
        <v>10</v>
      </c>
      <c r="AB14" s="66">
        <v>4</v>
      </c>
      <c r="AC14" s="66">
        <v>4</v>
      </c>
      <c r="AD14" s="66">
        <v>2</v>
      </c>
    </row>
    <row r="15" spans="1:30" ht="36" customHeight="1">
      <c r="A15" s="69" t="s">
        <v>294</v>
      </c>
      <c r="B15" s="66">
        <v>1</v>
      </c>
      <c r="C15" s="66">
        <v>24</v>
      </c>
      <c r="D15" s="66">
        <v>954</v>
      </c>
      <c r="E15" s="66">
        <v>569</v>
      </c>
      <c r="F15" s="67">
        <v>385</v>
      </c>
      <c r="G15" s="68">
        <v>322</v>
      </c>
      <c r="H15" s="68">
        <v>320</v>
      </c>
      <c r="I15" s="66">
        <v>312</v>
      </c>
      <c r="J15" s="66">
        <v>0</v>
      </c>
      <c r="K15" s="66">
        <v>0</v>
      </c>
      <c r="L15" s="66">
        <v>954</v>
      </c>
      <c r="M15" s="66">
        <v>954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f t="shared" si="2"/>
        <v>59</v>
      </c>
      <c r="W15" s="66">
        <v>43</v>
      </c>
      <c r="X15" s="66">
        <v>12</v>
      </c>
      <c r="Y15" s="66">
        <v>3</v>
      </c>
      <c r="Z15" s="66">
        <v>1</v>
      </c>
      <c r="AA15" s="66">
        <v>9</v>
      </c>
      <c r="AB15" s="66">
        <v>6</v>
      </c>
      <c r="AC15" s="66">
        <v>1</v>
      </c>
      <c r="AD15" s="66">
        <v>2</v>
      </c>
    </row>
    <row r="16" spans="1:30" ht="36" customHeight="1">
      <c r="A16" s="69" t="s">
        <v>296</v>
      </c>
      <c r="B16" s="66">
        <v>1</v>
      </c>
      <c r="C16" s="66">
        <v>25</v>
      </c>
      <c r="D16" s="66">
        <v>722</v>
      </c>
      <c r="E16" s="66">
        <v>0</v>
      </c>
      <c r="F16" s="67">
        <v>722</v>
      </c>
      <c r="G16" s="68">
        <v>237</v>
      </c>
      <c r="H16" s="68">
        <v>217</v>
      </c>
      <c r="I16" s="66">
        <v>237</v>
      </c>
      <c r="J16" s="66">
        <v>31</v>
      </c>
      <c r="K16" s="66">
        <v>0</v>
      </c>
      <c r="L16" s="66">
        <v>722</v>
      </c>
      <c r="M16" s="66">
        <v>494</v>
      </c>
      <c r="N16" s="66">
        <v>0</v>
      </c>
      <c r="O16" s="66">
        <v>0</v>
      </c>
      <c r="P16" s="66">
        <v>0</v>
      </c>
      <c r="Q16" s="66">
        <v>90</v>
      </c>
      <c r="R16" s="66">
        <v>138</v>
      </c>
      <c r="S16" s="66">
        <v>0</v>
      </c>
      <c r="T16" s="66">
        <v>0</v>
      </c>
      <c r="U16" s="66">
        <v>0</v>
      </c>
      <c r="V16" s="66">
        <f t="shared" si="2"/>
        <v>124</v>
      </c>
      <c r="W16" s="66">
        <v>25</v>
      </c>
      <c r="X16" s="66">
        <v>30</v>
      </c>
      <c r="Y16" s="66">
        <v>35</v>
      </c>
      <c r="Z16" s="66">
        <v>34</v>
      </c>
      <c r="AA16" s="66">
        <v>10</v>
      </c>
      <c r="AB16" s="66">
        <v>8</v>
      </c>
      <c r="AC16" s="66">
        <v>1</v>
      </c>
      <c r="AD16" s="66">
        <v>1</v>
      </c>
    </row>
    <row r="17" spans="1:30" ht="36" customHeight="1">
      <c r="A17" s="69" t="s">
        <v>344</v>
      </c>
      <c r="B17" s="66">
        <v>1</v>
      </c>
      <c r="C17" s="66">
        <v>33</v>
      </c>
      <c r="D17" s="66">
        <v>1116</v>
      </c>
      <c r="E17" s="66">
        <v>349</v>
      </c>
      <c r="F17" s="67">
        <v>767</v>
      </c>
      <c r="G17" s="68">
        <v>359</v>
      </c>
      <c r="H17" s="68">
        <v>373</v>
      </c>
      <c r="I17" s="66">
        <v>384</v>
      </c>
      <c r="J17" s="66">
        <v>0</v>
      </c>
      <c r="K17" s="66">
        <v>0</v>
      </c>
      <c r="L17" s="66">
        <v>1116</v>
      </c>
      <c r="M17" s="66">
        <v>1116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f t="shared" si="2"/>
        <v>91</v>
      </c>
      <c r="W17" s="66">
        <v>34</v>
      </c>
      <c r="X17" s="66">
        <v>30</v>
      </c>
      <c r="Y17" s="66">
        <v>10</v>
      </c>
      <c r="Z17" s="66">
        <v>17</v>
      </c>
      <c r="AA17" s="66">
        <v>6</v>
      </c>
      <c r="AB17" s="66">
        <v>4</v>
      </c>
      <c r="AC17" s="66">
        <v>0</v>
      </c>
      <c r="AD17" s="66">
        <v>2</v>
      </c>
    </row>
    <row r="18" spans="1:30" ht="36" customHeight="1">
      <c r="A18" s="69" t="s">
        <v>295</v>
      </c>
      <c r="B18" s="66">
        <v>1</v>
      </c>
      <c r="C18" s="66">
        <v>18</v>
      </c>
      <c r="D18" s="66">
        <v>746</v>
      </c>
      <c r="E18" s="66">
        <v>503</v>
      </c>
      <c r="F18" s="67">
        <v>243</v>
      </c>
      <c r="G18" s="68">
        <v>284</v>
      </c>
      <c r="H18" s="68">
        <v>230</v>
      </c>
      <c r="I18" s="66">
        <v>232</v>
      </c>
      <c r="J18" s="66">
        <v>0</v>
      </c>
      <c r="K18" s="66">
        <v>0</v>
      </c>
      <c r="L18" s="66">
        <v>746</v>
      </c>
      <c r="M18" s="66">
        <v>746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f t="shared" si="2"/>
        <v>90</v>
      </c>
      <c r="W18" s="66">
        <v>43</v>
      </c>
      <c r="X18" s="66">
        <v>6</v>
      </c>
      <c r="Y18" s="66">
        <v>33</v>
      </c>
      <c r="Z18" s="66">
        <v>8</v>
      </c>
      <c r="AA18" s="66">
        <v>4</v>
      </c>
      <c r="AB18" s="66">
        <v>3</v>
      </c>
      <c r="AC18" s="66">
        <v>0</v>
      </c>
      <c r="AD18" s="66">
        <v>1</v>
      </c>
    </row>
    <row r="19" spans="1:30" ht="36" customHeight="1">
      <c r="A19" s="69" t="s">
        <v>297</v>
      </c>
      <c r="B19" s="66">
        <v>1</v>
      </c>
      <c r="C19" s="66">
        <v>10</v>
      </c>
      <c r="D19" s="66">
        <v>285</v>
      </c>
      <c r="E19" s="66">
        <v>0</v>
      </c>
      <c r="F19" s="67">
        <v>285</v>
      </c>
      <c r="G19" s="68">
        <v>123</v>
      </c>
      <c r="H19" s="68">
        <v>107</v>
      </c>
      <c r="I19" s="66">
        <v>55</v>
      </c>
      <c r="J19" s="66">
        <v>0</v>
      </c>
      <c r="K19" s="66">
        <v>0</v>
      </c>
      <c r="L19" s="66">
        <v>285</v>
      </c>
      <c r="M19" s="66">
        <v>220</v>
      </c>
      <c r="N19" s="66">
        <v>0</v>
      </c>
      <c r="O19" s="66">
        <v>0</v>
      </c>
      <c r="P19" s="66">
        <v>65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f t="shared" si="2"/>
        <v>43</v>
      </c>
      <c r="W19" s="66">
        <v>16</v>
      </c>
      <c r="X19" s="66">
        <v>8</v>
      </c>
      <c r="Y19" s="66">
        <v>7</v>
      </c>
      <c r="Z19" s="66">
        <v>12</v>
      </c>
      <c r="AA19" s="66">
        <v>8</v>
      </c>
      <c r="AB19" s="66">
        <v>7</v>
      </c>
      <c r="AC19" s="66">
        <v>1</v>
      </c>
      <c r="AD19" s="66">
        <v>0</v>
      </c>
    </row>
    <row r="20" spans="1:30" ht="36" customHeight="1">
      <c r="A20" s="69" t="s">
        <v>345</v>
      </c>
      <c r="B20" s="66">
        <v>1</v>
      </c>
      <c r="C20" s="66">
        <v>35</v>
      </c>
      <c r="D20" s="66">
        <v>1004</v>
      </c>
      <c r="E20" s="66">
        <v>672</v>
      </c>
      <c r="F20" s="67">
        <v>332</v>
      </c>
      <c r="G20" s="68">
        <v>295</v>
      </c>
      <c r="H20" s="68">
        <v>350</v>
      </c>
      <c r="I20" s="66">
        <v>359</v>
      </c>
      <c r="J20" s="66">
        <v>0</v>
      </c>
      <c r="K20" s="66">
        <v>0</v>
      </c>
      <c r="L20" s="66">
        <v>1004</v>
      </c>
      <c r="M20" s="66">
        <v>917</v>
      </c>
      <c r="N20" s="66">
        <v>0</v>
      </c>
      <c r="O20" s="66">
        <v>0</v>
      </c>
      <c r="P20" s="66">
        <v>87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f t="shared" si="2"/>
        <v>88</v>
      </c>
      <c r="W20" s="66">
        <v>52</v>
      </c>
      <c r="X20" s="66">
        <v>14</v>
      </c>
      <c r="Y20" s="66">
        <v>12</v>
      </c>
      <c r="Z20" s="66">
        <v>10</v>
      </c>
      <c r="AA20" s="66">
        <v>7</v>
      </c>
      <c r="AB20" s="66">
        <v>4</v>
      </c>
      <c r="AC20" s="66">
        <v>0</v>
      </c>
      <c r="AD20" s="66">
        <v>3</v>
      </c>
    </row>
    <row r="21" spans="1:30" ht="36" customHeight="1">
      <c r="A21" s="69" t="s">
        <v>298</v>
      </c>
      <c r="B21" s="66">
        <v>1</v>
      </c>
      <c r="C21" s="66">
        <v>45</v>
      </c>
      <c r="D21" s="66">
        <v>1838</v>
      </c>
      <c r="E21" s="66">
        <v>1111</v>
      </c>
      <c r="F21" s="67">
        <v>727</v>
      </c>
      <c r="G21" s="68">
        <v>562</v>
      </c>
      <c r="H21" s="68">
        <v>564</v>
      </c>
      <c r="I21" s="66">
        <v>712</v>
      </c>
      <c r="J21" s="66">
        <v>0</v>
      </c>
      <c r="K21" s="66">
        <v>0</v>
      </c>
      <c r="L21" s="66">
        <v>1838</v>
      </c>
      <c r="M21" s="66">
        <v>1838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f t="shared" si="2"/>
        <v>122</v>
      </c>
      <c r="W21" s="66">
        <v>74</v>
      </c>
      <c r="X21" s="66">
        <v>17</v>
      </c>
      <c r="Y21" s="66">
        <v>15</v>
      </c>
      <c r="Z21" s="66">
        <v>16</v>
      </c>
      <c r="AA21" s="66">
        <v>8</v>
      </c>
      <c r="AB21" s="66">
        <v>7</v>
      </c>
      <c r="AC21" s="66">
        <v>0</v>
      </c>
      <c r="AD21" s="66">
        <v>1</v>
      </c>
    </row>
    <row r="22" spans="1:30" ht="36" customHeight="1">
      <c r="A22" s="69" t="s">
        <v>299</v>
      </c>
      <c r="B22" s="66">
        <v>1</v>
      </c>
      <c r="C22" s="66">
        <v>29</v>
      </c>
      <c r="D22" s="66">
        <v>938</v>
      </c>
      <c r="E22" s="66">
        <v>708</v>
      </c>
      <c r="F22" s="67">
        <v>230</v>
      </c>
      <c r="G22" s="68">
        <v>297</v>
      </c>
      <c r="H22" s="68">
        <v>310</v>
      </c>
      <c r="I22" s="66">
        <v>331</v>
      </c>
      <c r="J22" s="66">
        <v>0</v>
      </c>
      <c r="K22" s="66">
        <v>0</v>
      </c>
      <c r="L22" s="66">
        <v>938</v>
      </c>
      <c r="M22" s="66">
        <v>938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f t="shared" si="2"/>
        <v>92</v>
      </c>
      <c r="W22" s="66">
        <v>48</v>
      </c>
      <c r="X22" s="66">
        <v>11</v>
      </c>
      <c r="Y22" s="66">
        <v>24</v>
      </c>
      <c r="Z22" s="66">
        <v>9</v>
      </c>
      <c r="AA22" s="66">
        <v>5</v>
      </c>
      <c r="AB22" s="66">
        <v>2</v>
      </c>
      <c r="AC22" s="66">
        <v>0</v>
      </c>
      <c r="AD22" s="66">
        <v>3</v>
      </c>
    </row>
    <row r="23" spans="1:30" ht="36" customHeight="1">
      <c r="A23" s="47"/>
      <c r="B23" s="66"/>
      <c r="C23" s="66"/>
      <c r="D23" s="66"/>
      <c r="E23" s="66"/>
      <c r="F23" s="67"/>
      <c r="G23" s="68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</row>
    <row r="24" spans="1:30" s="121" customFormat="1" ht="36" customHeight="1">
      <c r="A24" s="146" t="s">
        <v>411</v>
      </c>
      <c r="B24" s="143">
        <f aca="true" t="shared" si="3" ref="B24:M24">B25</f>
        <v>1</v>
      </c>
      <c r="C24" s="143">
        <f t="shared" si="3"/>
        <v>19</v>
      </c>
      <c r="D24" s="143">
        <f t="shared" si="3"/>
        <v>360</v>
      </c>
      <c r="E24" s="143">
        <f t="shared" si="3"/>
        <v>174</v>
      </c>
      <c r="F24" s="144">
        <f t="shared" si="3"/>
        <v>186</v>
      </c>
      <c r="G24" s="145">
        <f t="shared" si="3"/>
        <v>118</v>
      </c>
      <c r="H24" s="145">
        <f t="shared" si="3"/>
        <v>119</v>
      </c>
      <c r="I24" s="143">
        <f t="shared" si="3"/>
        <v>123</v>
      </c>
      <c r="J24" s="143">
        <f t="shared" si="3"/>
        <v>0</v>
      </c>
      <c r="K24" s="143">
        <f t="shared" si="3"/>
        <v>0</v>
      </c>
      <c r="L24" s="143">
        <v>360</v>
      </c>
      <c r="M24" s="143">
        <f t="shared" si="3"/>
        <v>360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f aca="true" t="shared" si="4" ref="V24:AD24">V25</f>
        <v>61</v>
      </c>
      <c r="W24" s="143">
        <f t="shared" si="4"/>
        <v>26</v>
      </c>
      <c r="X24" s="143">
        <f t="shared" si="4"/>
        <v>9</v>
      </c>
      <c r="Y24" s="143">
        <f t="shared" si="4"/>
        <v>14</v>
      </c>
      <c r="Z24" s="143">
        <f t="shared" si="4"/>
        <v>12</v>
      </c>
      <c r="AA24" s="143">
        <f t="shared" si="4"/>
        <v>12</v>
      </c>
      <c r="AB24" s="143">
        <f t="shared" si="4"/>
        <v>4</v>
      </c>
      <c r="AC24" s="143">
        <f t="shared" si="4"/>
        <v>2</v>
      </c>
      <c r="AD24" s="143">
        <f t="shared" si="4"/>
        <v>6</v>
      </c>
    </row>
    <row r="25" spans="1:30" ht="36" customHeight="1">
      <c r="A25" s="69" t="s">
        <v>300</v>
      </c>
      <c r="B25" s="66">
        <v>1</v>
      </c>
      <c r="C25" s="66">
        <v>19</v>
      </c>
      <c r="D25" s="66">
        <v>360</v>
      </c>
      <c r="E25" s="66">
        <v>174</v>
      </c>
      <c r="F25" s="67">
        <v>186</v>
      </c>
      <c r="G25" s="68">
        <v>118</v>
      </c>
      <c r="H25" s="68">
        <v>119</v>
      </c>
      <c r="I25" s="66">
        <v>123</v>
      </c>
      <c r="J25" s="66">
        <v>0</v>
      </c>
      <c r="K25" s="66">
        <v>0</v>
      </c>
      <c r="L25" s="66">
        <v>360</v>
      </c>
      <c r="M25" s="66">
        <v>360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61</v>
      </c>
      <c r="W25" s="66">
        <v>26</v>
      </c>
      <c r="X25" s="66">
        <v>9</v>
      </c>
      <c r="Y25" s="66">
        <v>14</v>
      </c>
      <c r="Z25" s="66">
        <v>12</v>
      </c>
      <c r="AA25" s="66">
        <v>12</v>
      </c>
      <c r="AB25" s="66">
        <v>4</v>
      </c>
      <c r="AC25" s="66">
        <v>2</v>
      </c>
      <c r="AD25" s="66">
        <v>6</v>
      </c>
    </row>
    <row r="26" spans="28:30" ht="30" customHeight="1">
      <c r="AB26" s="70"/>
      <c r="AC26" s="70"/>
      <c r="AD26" s="44" t="s">
        <v>234</v>
      </c>
    </row>
    <row r="27" ht="13.5">
      <c r="AA27" s="63"/>
    </row>
    <row r="29" ht="13.5">
      <c r="W29" s="28"/>
    </row>
  </sheetData>
  <mergeCells count="29">
    <mergeCell ref="A3:A5"/>
    <mergeCell ref="B3:B5"/>
    <mergeCell ref="C3:C5"/>
    <mergeCell ref="D3:K3"/>
    <mergeCell ref="K4:K5"/>
    <mergeCell ref="L3:U3"/>
    <mergeCell ref="V3:Z3"/>
    <mergeCell ref="AA3:AD3"/>
    <mergeCell ref="D4:D5"/>
    <mergeCell ref="E4:E5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P4:P5"/>
    <mergeCell ref="Q4:Q5"/>
    <mergeCell ref="R4:U4"/>
    <mergeCell ref="V4:V5"/>
    <mergeCell ref="AC4:AC5"/>
    <mergeCell ref="AD4:AD5"/>
    <mergeCell ref="W4:X4"/>
    <mergeCell ref="Y4:Z4"/>
    <mergeCell ref="AA4:AA5"/>
    <mergeCell ref="AB4:AB5"/>
  </mergeCells>
  <printOptions/>
  <pageMargins left="0.75" right="0.75" top="1" bottom="1" header="0.512" footer="0.512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教育・文化</dc:title>
  <dc:subject>学校教育</dc:subject>
  <dc:creator>水戸市役所</dc:creator>
  <cp:keywords/>
  <dc:description/>
  <cp:lastModifiedBy>水戸市</cp:lastModifiedBy>
  <cp:lastPrinted>2007-11-02T04:10:24Z</cp:lastPrinted>
  <dcterms:created xsi:type="dcterms:W3CDTF">1998-12-10T23:36:32Z</dcterms:created>
  <dcterms:modified xsi:type="dcterms:W3CDTF">2008-10-07T10:02:10Z</dcterms:modified>
  <cp:category/>
  <cp:version/>
  <cp:contentType/>
  <cp:contentStatus/>
</cp:coreProperties>
</file>